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500"/>
  </bookViews>
  <sheets>
    <sheet name="Legends" sheetId="1" r:id="rId1"/>
    <sheet name="A" sheetId="2" r:id="rId2"/>
    <sheet name="B" sheetId="3" r:id="rId3"/>
    <sheet name="C" sheetId="4" r:id="rId4"/>
    <sheet name="D" sheetId="5" r:id="rId5"/>
    <sheet name="E" sheetId="6" r:id="rId6"/>
    <sheet name="F" sheetId="7" r:id="rId7"/>
    <sheet name="G" sheetId="8" r:id="rId8"/>
    <sheet name="H" sheetId="9" r:id="rId9"/>
    <sheet name="I" sheetId="10" r:id="rId10"/>
    <sheet name="J" sheetId="11" r:id="rId11"/>
    <sheet name="K" sheetId="12" r:id="rId12"/>
    <sheet name="L" sheetId="13" r:id="rId13"/>
    <sheet name="M" sheetId="14" r:id="rId14"/>
    <sheet name="N" sheetId="15" r:id="rId15"/>
    <sheet name="P" sheetId="16" r:id="rId16"/>
    <sheet name="R" sheetId="17" r:id="rId17"/>
    <sheet name="S" sheetId="18" r:id="rId18"/>
    <sheet name="T" sheetId="19" r:id="rId19"/>
    <sheet name="U" sheetId="20" r:id="rId20"/>
    <sheet name="V" sheetId="21" r:id="rId21"/>
    <sheet name="W" sheetId="22" r:id="rId22"/>
    <sheet name="Y" sheetId="23" r:id="rId23"/>
    <sheet name="Z" sheetId="24" r:id="rId24"/>
    <sheet name=" Data for Table 1" sheetId="25" r:id="rId25"/>
    <sheet name="5 or more categories per sponso" sheetId="26" r:id="rId26"/>
    <sheet name="Fraction of sponsors in 9 categ" sheetId="27" r:id="rId27"/>
  </sheets>
  <definedNames>
    <definedName name="__xlnm__FilterDatabase" localSheetId="1">A!$A$1:$AN$49</definedName>
    <definedName name="__xlnm__FilterDatabase" localSheetId="2">B!$A$1:$U$24</definedName>
    <definedName name="__xlnm__FilterDatabase" localSheetId="3">'C'!$A$1:$AA$1</definedName>
    <definedName name="__xlnm__FilterDatabase" localSheetId="7">G!$A$1:$Q$17</definedName>
  </definedNames>
  <calcPr calcId="145621" iterateDelta="1E-4"/>
</workbook>
</file>

<file path=xl/calcChain.xml><?xml version="1.0" encoding="utf-8"?>
<calcChain xmlns="http://schemas.openxmlformats.org/spreadsheetml/2006/main">
  <c r="D2" i="26" l="1"/>
  <c r="D3" i="26"/>
  <c r="D4" i="26"/>
  <c r="D5" i="26"/>
  <c r="D6" i="26"/>
  <c r="D7" i="26"/>
  <c r="D8" i="26"/>
  <c r="D9" i="26"/>
  <c r="D10" i="26"/>
  <c r="D11" i="26"/>
  <c r="D12" i="26"/>
  <c r="D13" i="26"/>
  <c r="D14" i="26"/>
  <c r="D15" i="26"/>
  <c r="D16" i="26"/>
  <c r="D17" i="26"/>
  <c r="D18" i="26"/>
  <c r="D19" i="26"/>
  <c r="D20" i="26"/>
  <c r="C2" i="2"/>
  <c r="AP2" i="2"/>
  <c r="C3" i="2"/>
  <c r="AP3" i="2" s="1"/>
  <c r="C4" i="2"/>
  <c r="AP4" i="2"/>
  <c r="C5" i="2"/>
  <c r="AP5" i="2" s="1"/>
  <c r="C6" i="2"/>
  <c r="AP6" i="2"/>
  <c r="C7" i="2"/>
  <c r="AP7" i="2" s="1"/>
  <c r="C8" i="2"/>
  <c r="AP8" i="2"/>
  <c r="AP9" i="2"/>
  <c r="C10" i="2"/>
  <c r="AP10" i="2" s="1"/>
  <c r="C11" i="2"/>
  <c r="AP11" i="2"/>
  <c r="C12" i="2"/>
  <c r="AP12" i="2" s="1"/>
  <c r="C13" i="2"/>
  <c r="AP13" i="2"/>
  <c r="C14" i="2"/>
  <c r="AP14" i="2" s="1"/>
  <c r="C15" i="2"/>
  <c r="AP15" i="2"/>
  <c r="C16" i="2"/>
  <c r="AP16" i="2" s="1"/>
  <c r="C17" i="2"/>
  <c r="AP17" i="2"/>
  <c r="C18" i="2"/>
  <c r="AP18" i="2" s="1"/>
  <c r="C19" i="2"/>
  <c r="AP19" i="2"/>
  <c r="C20" i="2"/>
  <c r="AP20" i="2" s="1"/>
  <c r="C21" i="2"/>
  <c r="AP21" i="2"/>
  <c r="C22" i="2"/>
  <c r="AP22" i="2" s="1"/>
  <c r="C23" i="2"/>
  <c r="AP23" i="2"/>
  <c r="C24" i="2"/>
  <c r="AP24" i="2" s="1"/>
  <c r="C25" i="2"/>
  <c r="AP25" i="2"/>
  <c r="C26" i="2"/>
  <c r="AP26" i="2" s="1"/>
  <c r="C27" i="2"/>
  <c r="AP27" i="2"/>
  <c r="C28" i="2"/>
  <c r="AP28" i="2" s="1"/>
  <c r="C29" i="2"/>
  <c r="AP29" i="2"/>
  <c r="C30" i="2"/>
  <c r="AP30" i="2" s="1"/>
  <c r="C31" i="2"/>
  <c r="AP31" i="2"/>
  <c r="C32" i="2"/>
  <c r="AP32" i="2" s="1"/>
  <c r="AP33" i="2"/>
  <c r="C34" i="2"/>
  <c r="AP34" i="2" s="1"/>
  <c r="C35" i="2"/>
  <c r="AP35" i="2"/>
  <c r="C36" i="2"/>
  <c r="AP36" i="2" s="1"/>
  <c r="C37" i="2"/>
  <c r="AP37" i="2"/>
  <c r="C38" i="2"/>
  <c r="AP38" i="2" s="1"/>
  <c r="C39" i="2"/>
  <c r="AP39" i="2"/>
  <c r="C40" i="2"/>
  <c r="AP40" i="2" s="1"/>
  <c r="C41" i="2"/>
  <c r="AP41" i="2"/>
  <c r="C42" i="2"/>
  <c r="AP42" i="2" s="1"/>
  <c r="C43" i="2"/>
  <c r="AP43" i="2"/>
  <c r="C44" i="2"/>
  <c r="AP44" i="2" s="1"/>
  <c r="C45" i="2"/>
  <c r="AP45" i="2"/>
  <c r="C46" i="2"/>
  <c r="AP46" i="2" s="1"/>
  <c r="C47" i="2"/>
  <c r="AP47" i="2"/>
  <c r="C48" i="2"/>
  <c r="AP48" i="2" s="1"/>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C2" i="3"/>
  <c r="W2" i="3"/>
  <c r="C3" i="3"/>
  <c r="W3" i="3" s="1"/>
  <c r="C4" i="3"/>
  <c r="W4" i="3"/>
  <c r="C5" i="3"/>
  <c r="W5" i="3" s="1"/>
  <c r="C6" i="3"/>
  <c r="W6" i="3"/>
  <c r="C7" i="3"/>
  <c r="W7" i="3" s="1"/>
  <c r="C8" i="3"/>
  <c r="W8" i="3" s="1"/>
  <c r="C9" i="3"/>
  <c r="W9" i="3" s="1"/>
  <c r="C10" i="3"/>
  <c r="W10" i="3"/>
  <c r="C11" i="3"/>
  <c r="W11" i="3" s="1"/>
  <c r="C12" i="3"/>
  <c r="W12" i="3"/>
  <c r="C13" i="3"/>
  <c r="W13" i="3" s="1"/>
  <c r="C14" i="3"/>
  <c r="W14" i="3"/>
  <c r="C15" i="3"/>
  <c r="W15" i="3" s="1"/>
  <c r="C16" i="3"/>
  <c r="W16" i="3" s="1"/>
  <c r="C17" i="3"/>
  <c r="W17" i="3" s="1"/>
  <c r="C18" i="3"/>
  <c r="W18" i="3"/>
  <c r="C19" i="3"/>
  <c r="W19" i="3" s="1"/>
  <c r="C20" i="3"/>
  <c r="W20" i="3"/>
  <c r="C21" i="3"/>
  <c r="W21" i="3" s="1"/>
  <c r="C22" i="3"/>
  <c r="W22" i="3"/>
  <c r="C23" i="3"/>
  <c r="W23" i="3" s="1"/>
  <c r="D24" i="3"/>
  <c r="E24" i="3"/>
  <c r="F24" i="3"/>
  <c r="G24" i="3"/>
  <c r="C24" i="3" s="1"/>
  <c r="H24" i="3"/>
  <c r="I24" i="3"/>
  <c r="J24" i="3"/>
  <c r="K24" i="3"/>
  <c r="L24" i="3"/>
  <c r="M24" i="3"/>
  <c r="N24" i="3"/>
  <c r="O24" i="3"/>
  <c r="P24" i="3"/>
  <c r="Q24" i="3"/>
  <c r="R24" i="3"/>
  <c r="S24" i="3"/>
  <c r="T24" i="3"/>
  <c r="C2" i="4"/>
  <c r="AC2" i="4" s="1"/>
  <c r="C3" i="4"/>
  <c r="AC3" i="4"/>
  <c r="C4" i="4"/>
  <c r="AC4" i="4" s="1"/>
  <c r="C5" i="4"/>
  <c r="AC5" i="4"/>
  <c r="C6" i="4"/>
  <c r="AC6" i="4" s="1"/>
  <c r="C7" i="4"/>
  <c r="AC7" i="4"/>
  <c r="C8" i="4"/>
  <c r="AC8" i="4" s="1"/>
  <c r="C9" i="4"/>
  <c r="AC9" i="4" s="1"/>
  <c r="C10" i="4"/>
  <c r="AC10" i="4" s="1"/>
  <c r="C11" i="4"/>
  <c r="AC11" i="4"/>
  <c r="C12" i="4"/>
  <c r="AC12" i="4" s="1"/>
  <c r="C13" i="4"/>
  <c r="AC13" i="4"/>
  <c r="C14" i="4"/>
  <c r="AC14" i="4" s="1"/>
  <c r="C15" i="4"/>
  <c r="AC15" i="4"/>
  <c r="C16" i="4"/>
  <c r="AC16" i="4" s="1"/>
  <c r="C17" i="4"/>
  <c r="AC17" i="4" s="1"/>
  <c r="C18" i="4"/>
  <c r="AC18" i="4" s="1"/>
  <c r="C19" i="4"/>
  <c r="AC19" i="4"/>
  <c r="C20" i="4"/>
  <c r="AC20" i="4" s="1"/>
  <c r="C21" i="4"/>
  <c r="AC21" i="4"/>
  <c r="C22" i="4"/>
  <c r="AC22" i="4" s="1"/>
  <c r="C23" i="4"/>
  <c r="AC23" i="4"/>
  <c r="C24" i="4"/>
  <c r="AC24" i="4" s="1"/>
  <c r="C25" i="4"/>
  <c r="AC25" i="4" s="1"/>
  <c r="C26" i="4"/>
  <c r="AC26" i="4" s="1"/>
  <c r="C27" i="4"/>
  <c r="AC27" i="4"/>
  <c r="C28" i="4"/>
  <c r="AC28" i="4" s="1"/>
  <c r="D29" i="4"/>
  <c r="C29" i="4" s="1"/>
  <c r="E29" i="4"/>
  <c r="F29" i="4"/>
  <c r="G29" i="4"/>
  <c r="H29" i="4"/>
  <c r="I29" i="4"/>
  <c r="J29" i="4"/>
  <c r="K29" i="4"/>
  <c r="L29" i="4"/>
  <c r="M29" i="4"/>
  <c r="N29" i="4"/>
  <c r="O29" i="4"/>
  <c r="P29" i="4"/>
  <c r="Q29" i="4"/>
  <c r="R29" i="4"/>
  <c r="S29" i="4"/>
  <c r="T29" i="4"/>
  <c r="U29" i="4"/>
  <c r="V29" i="4"/>
  <c r="W29" i="4"/>
  <c r="X29" i="4"/>
  <c r="Y29" i="4"/>
  <c r="Z29" i="4"/>
  <c r="C2" i="5"/>
  <c r="X2" i="5"/>
  <c r="C3" i="5"/>
  <c r="X3" i="5" s="1"/>
  <c r="C4" i="5"/>
  <c r="X4" i="5"/>
  <c r="C5" i="5"/>
  <c r="X5" i="5" s="1"/>
  <c r="C6" i="5"/>
  <c r="X6" i="5" s="1"/>
  <c r="C7" i="5"/>
  <c r="X7" i="5" s="1"/>
  <c r="C8" i="5"/>
  <c r="X8" i="5" s="1"/>
  <c r="C9" i="5"/>
  <c r="X9" i="5" s="1"/>
  <c r="C10" i="5"/>
  <c r="X10" i="5"/>
  <c r="C11" i="5"/>
  <c r="X11" i="5" s="1"/>
  <c r="C12" i="5"/>
  <c r="X12" i="5"/>
  <c r="C13" i="5"/>
  <c r="X13" i="5" s="1"/>
  <c r="C14" i="5"/>
  <c r="X14" i="5" s="1"/>
  <c r="C15" i="5"/>
  <c r="X15" i="5" s="1"/>
  <c r="C16" i="5"/>
  <c r="X16" i="5" s="1"/>
  <c r="C17" i="5"/>
  <c r="X17" i="5" s="1"/>
  <c r="C18" i="5"/>
  <c r="X18" i="5"/>
  <c r="C19" i="5"/>
  <c r="X19" i="5" s="1"/>
  <c r="C20" i="5"/>
  <c r="X20" i="5"/>
  <c r="C21" i="5"/>
  <c r="X21" i="5" s="1"/>
  <c r="C23" i="5"/>
  <c r="D23" i="5"/>
  <c r="E23" i="5"/>
  <c r="F23" i="5"/>
  <c r="G23" i="5"/>
  <c r="H23" i="5"/>
  <c r="I23" i="5"/>
  <c r="J23" i="5"/>
  <c r="K23" i="5"/>
  <c r="L23" i="5"/>
  <c r="M23" i="5"/>
  <c r="N23" i="5"/>
  <c r="O23" i="5"/>
  <c r="P23" i="5"/>
  <c r="Q23" i="5"/>
  <c r="R23" i="5"/>
  <c r="S23" i="5"/>
  <c r="T23" i="5"/>
  <c r="U23" i="5"/>
  <c r="C2" i="6"/>
  <c r="J2" i="6"/>
  <c r="C3" i="6"/>
  <c r="J3" i="6" s="1"/>
  <c r="C4" i="6"/>
  <c r="J4" i="6"/>
  <c r="C5" i="6"/>
  <c r="J5" i="6" s="1"/>
  <c r="C6" i="6"/>
  <c r="J6" i="6"/>
  <c r="C7" i="6"/>
  <c r="J7" i="6" s="1"/>
  <c r="C8" i="6"/>
  <c r="J8" i="6"/>
  <c r="C9" i="6"/>
  <c r="J9" i="6" s="1"/>
  <c r="D10" i="6"/>
  <c r="E10" i="6"/>
  <c r="F10" i="6"/>
  <c r="G10" i="6"/>
  <c r="C2" i="7"/>
  <c r="I2" i="7" s="1"/>
  <c r="C3" i="7"/>
  <c r="I3" i="7" s="1"/>
  <c r="C4" i="7"/>
  <c r="I4" i="7"/>
  <c r="D5" i="7"/>
  <c r="E5" i="7"/>
  <c r="F5" i="7"/>
  <c r="K2" i="27"/>
  <c r="AO2" i="27"/>
  <c r="K3" i="27"/>
  <c r="AO3" i="27"/>
  <c r="K4" i="27"/>
  <c r="AO4" i="27"/>
  <c r="K5" i="27"/>
  <c r="AO5" i="27"/>
  <c r="K6" i="27"/>
  <c r="AO6" i="27"/>
  <c r="K7" i="27"/>
  <c r="AO7" i="27"/>
  <c r="K8" i="27"/>
  <c r="AO8" i="27"/>
  <c r="K9" i="27"/>
  <c r="AO9" i="27"/>
  <c r="K10" i="27"/>
  <c r="AO10" i="27"/>
  <c r="K11" i="27"/>
  <c r="AO11" i="27"/>
  <c r="K12" i="27"/>
  <c r="AO12" i="27"/>
  <c r="K13" i="27"/>
  <c r="AO13" i="27"/>
  <c r="K14" i="27"/>
  <c r="AO14" i="27"/>
  <c r="K15" i="27"/>
  <c r="AO15" i="27"/>
  <c r="K16" i="27"/>
  <c r="AO16" i="27"/>
  <c r="K17" i="27"/>
  <c r="AO17" i="27"/>
  <c r="K18" i="27"/>
  <c r="AO18" i="27"/>
  <c r="K19" i="27"/>
  <c r="AO19" i="27"/>
  <c r="K20" i="27"/>
  <c r="AO20" i="27"/>
  <c r="K21" i="27"/>
  <c r="AO21" i="27"/>
  <c r="K22" i="27"/>
  <c r="AO22" i="27"/>
  <c r="K23" i="27"/>
  <c r="AO23" i="27"/>
  <c r="K24" i="27"/>
  <c r="AO24" i="27"/>
  <c r="K25" i="27"/>
  <c r="AO25" i="27"/>
  <c r="K26" i="27"/>
  <c r="AO26" i="27"/>
  <c r="K27" i="27"/>
  <c r="AO27" i="27"/>
  <c r="B28" i="27"/>
  <c r="C28" i="27"/>
  <c r="D28" i="27"/>
  <c r="E28" i="27"/>
  <c r="F28" i="27"/>
  <c r="G28" i="27"/>
  <c r="H28" i="27"/>
  <c r="I28" i="27"/>
  <c r="J28" i="27"/>
  <c r="N28" i="27"/>
  <c r="O28" i="27"/>
  <c r="P28" i="27"/>
  <c r="Q28" i="27"/>
  <c r="R28" i="27"/>
  <c r="S28" i="27"/>
  <c r="T28" i="27"/>
  <c r="U28" i="27"/>
  <c r="V28" i="27"/>
  <c r="W28" i="27"/>
  <c r="X28" i="27"/>
  <c r="Y28" i="27"/>
  <c r="Z28" i="27"/>
  <c r="AA28" i="27"/>
  <c r="AB28" i="27"/>
  <c r="AC28" i="27"/>
  <c r="AD28" i="27"/>
  <c r="AE28" i="27"/>
  <c r="AF28" i="27"/>
  <c r="AG28" i="27"/>
  <c r="AH28" i="27"/>
  <c r="AI28" i="27"/>
  <c r="AJ28" i="27"/>
  <c r="AK28" i="27"/>
  <c r="AL28" i="27"/>
  <c r="AM28" i="27"/>
  <c r="AN28" i="27"/>
  <c r="C2" i="8"/>
  <c r="S2" i="8" s="1"/>
  <c r="C3" i="8"/>
  <c r="S3" i="8" s="1"/>
  <c r="C4" i="8"/>
  <c r="S4" i="8"/>
  <c r="C5" i="8"/>
  <c r="S5" i="8" s="1"/>
  <c r="C6" i="8"/>
  <c r="S6" i="8"/>
  <c r="C7" i="8"/>
  <c r="S7" i="8" s="1"/>
  <c r="C8" i="8"/>
  <c r="S8" i="8" s="1"/>
  <c r="C9" i="8"/>
  <c r="S9" i="8" s="1"/>
  <c r="C10" i="8"/>
  <c r="S10" i="8" s="1"/>
  <c r="C11" i="8"/>
  <c r="S11" i="8" s="1"/>
  <c r="C12" i="8"/>
  <c r="S12" i="8"/>
  <c r="C13" i="8"/>
  <c r="S13" i="8" s="1"/>
  <c r="C14" i="8"/>
  <c r="S14" i="8"/>
  <c r="C15" i="8"/>
  <c r="S15" i="8" s="1"/>
  <c r="C16" i="8"/>
  <c r="S16" i="8" s="1"/>
  <c r="C17" i="8"/>
  <c r="S17" i="8" s="1"/>
  <c r="D18" i="8"/>
  <c r="E18" i="8"/>
  <c r="F18" i="8"/>
  <c r="G18" i="8"/>
  <c r="C18" i="8" s="1"/>
  <c r="H18" i="8"/>
  <c r="I18" i="8"/>
  <c r="J18" i="8"/>
  <c r="K18" i="8"/>
  <c r="L18" i="8"/>
  <c r="M18" i="8"/>
  <c r="N18" i="8"/>
  <c r="O18" i="8"/>
  <c r="P18" i="8"/>
  <c r="C2" i="9"/>
  <c r="O2" i="9" s="1"/>
  <c r="C3" i="9"/>
  <c r="O3" i="9"/>
  <c r="C4" i="9"/>
  <c r="O4" i="9" s="1"/>
  <c r="C5" i="9"/>
  <c r="O5" i="9"/>
  <c r="C6" i="9"/>
  <c r="O6" i="9" s="1"/>
  <c r="C7" i="9"/>
  <c r="O7" i="9" s="1"/>
  <c r="C8" i="9"/>
  <c r="O8" i="9" s="1"/>
  <c r="C9" i="9"/>
  <c r="O9" i="9" s="1"/>
  <c r="C10" i="9"/>
  <c r="O10" i="9" s="1"/>
  <c r="D11" i="9"/>
  <c r="C11" i="9" s="1"/>
  <c r="E11" i="9"/>
  <c r="F11" i="9"/>
  <c r="G11" i="9"/>
  <c r="H11" i="9"/>
  <c r="I11" i="9"/>
  <c r="J11" i="9"/>
  <c r="K11" i="9"/>
  <c r="L11" i="9"/>
  <c r="C2" i="10"/>
  <c r="V2" i="10" s="1"/>
  <c r="C3" i="10"/>
  <c r="V3" i="10"/>
  <c r="C4" i="10"/>
  <c r="V4" i="10" s="1"/>
  <c r="C5" i="10"/>
  <c r="V5" i="10" s="1"/>
  <c r="C6" i="10"/>
  <c r="V6" i="10" s="1"/>
  <c r="C7" i="10"/>
  <c r="V7" i="10" s="1"/>
  <c r="C8" i="10"/>
  <c r="V8" i="10" s="1"/>
  <c r="C9" i="10"/>
  <c r="V9" i="10"/>
  <c r="C10" i="10"/>
  <c r="V10" i="10" s="1"/>
  <c r="C11" i="10"/>
  <c r="V11" i="10"/>
  <c r="C12" i="10"/>
  <c r="V12" i="10" s="1"/>
  <c r="D13" i="10"/>
  <c r="E13" i="10"/>
  <c r="F13" i="10"/>
  <c r="G13" i="10"/>
  <c r="C13" i="10" s="1"/>
  <c r="H13" i="10"/>
  <c r="I13" i="10"/>
  <c r="J13" i="10"/>
  <c r="K13" i="10"/>
  <c r="L13" i="10"/>
  <c r="M13" i="10"/>
  <c r="N13" i="10"/>
  <c r="O13" i="10"/>
  <c r="P13" i="10"/>
  <c r="Q13" i="10"/>
  <c r="R13" i="10"/>
  <c r="S13" i="10"/>
  <c r="C2" i="11"/>
  <c r="R2" i="11" s="1"/>
  <c r="C3" i="11"/>
  <c r="R3" i="11"/>
  <c r="C4" i="11"/>
  <c r="R4" i="11" s="1"/>
  <c r="C5" i="11"/>
  <c r="R5" i="11"/>
  <c r="C6" i="11"/>
  <c r="R6" i="11" s="1"/>
  <c r="C7" i="11"/>
  <c r="R7" i="11"/>
  <c r="C8" i="11"/>
  <c r="R8" i="11" s="1"/>
  <c r="C9" i="11"/>
  <c r="R9" i="11"/>
  <c r="C10" i="11"/>
  <c r="R10" i="11" s="1"/>
  <c r="D11" i="11"/>
  <c r="E11" i="11"/>
  <c r="F11" i="11"/>
  <c r="G11" i="11"/>
  <c r="H11" i="11"/>
  <c r="I11" i="11"/>
  <c r="J11" i="11"/>
  <c r="K11" i="11"/>
  <c r="L11" i="11"/>
  <c r="M11" i="11"/>
  <c r="N11" i="11"/>
  <c r="O11" i="11"/>
  <c r="C2" i="12"/>
  <c r="L2" i="12"/>
  <c r="C3" i="12"/>
  <c r="L3" i="12" s="1"/>
  <c r="C4" i="12"/>
  <c r="L4" i="12"/>
  <c r="C5" i="12"/>
  <c r="L5" i="12" s="1"/>
  <c r="C6" i="12"/>
  <c r="L6" i="12" s="1"/>
  <c r="C7" i="12"/>
  <c r="L7" i="12" s="1"/>
  <c r="C8" i="12"/>
  <c r="L8" i="12" s="1"/>
  <c r="C9" i="12"/>
  <c r="L9" i="12" s="1"/>
  <c r="C10" i="12"/>
  <c r="L10" i="12"/>
  <c r="C11" i="12"/>
  <c r="L11" i="12" s="1"/>
  <c r="D12" i="12"/>
  <c r="C12" i="12" s="1"/>
  <c r="E12" i="12"/>
  <c r="F12" i="12"/>
  <c r="G12" i="12"/>
  <c r="H12" i="12"/>
  <c r="I12" i="12"/>
  <c r="C2" i="13"/>
  <c r="L2" i="13"/>
  <c r="C3" i="13"/>
  <c r="L3" i="13" s="1"/>
  <c r="C4" i="13"/>
  <c r="L4" i="13"/>
  <c r="C5" i="13"/>
  <c r="L5" i="13" s="1"/>
  <c r="D6" i="13"/>
  <c r="E6" i="13"/>
  <c r="F6" i="13"/>
  <c r="G6" i="13"/>
  <c r="H6" i="13"/>
  <c r="I6" i="13"/>
  <c r="C2" i="14"/>
  <c r="X2" i="14" s="1"/>
  <c r="C3" i="14"/>
  <c r="X3" i="14"/>
  <c r="C4" i="14"/>
  <c r="X4" i="14" s="1"/>
  <c r="C5" i="14"/>
  <c r="X5" i="14" s="1"/>
  <c r="C6" i="14"/>
  <c r="X6" i="14" s="1"/>
  <c r="C7" i="14"/>
  <c r="X7" i="14" s="1"/>
  <c r="C8" i="14"/>
  <c r="X8" i="14" s="1"/>
  <c r="C9" i="14"/>
  <c r="X9" i="14"/>
  <c r="C10" i="14"/>
  <c r="X10" i="14" s="1"/>
  <c r="C11" i="14"/>
  <c r="X11" i="14"/>
  <c r="C12" i="14"/>
  <c r="X12" i="14" s="1"/>
  <c r="C13" i="14"/>
  <c r="X13" i="14" s="1"/>
  <c r="C14" i="14"/>
  <c r="X14" i="14" s="1"/>
  <c r="C15" i="14"/>
  <c r="X15" i="14" s="1"/>
  <c r="C16" i="14"/>
  <c r="X16" i="14" s="1"/>
  <c r="C17" i="14"/>
  <c r="X17" i="14"/>
  <c r="C18" i="14"/>
  <c r="X18" i="14" s="1"/>
  <c r="C19" i="14"/>
  <c r="X19" i="14"/>
  <c r="C20" i="14"/>
  <c r="X20" i="14" s="1"/>
  <c r="C21" i="14"/>
  <c r="X21" i="14"/>
  <c r="C22" i="14"/>
  <c r="X22" i="14" s="1"/>
  <c r="C23" i="14"/>
  <c r="X23" i="14"/>
  <c r="C24" i="14"/>
  <c r="X24" i="14" s="1"/>
  <c r="C25" i="14"/>
  <c r="X25" i="14"/>
  <c r="D26" i="14"/>
  <c r="E26" i="14"/>
  <c r="F26" i="14"/>
  <c r="C26" i="14" s="1"/>
  <c r="G26" i="14"/>
  <c r="H26" i="14"/>
  <c r="I26" i="14"/>
  <c r="J26" i="14"/>
  <c r="K26" i="14"/>
  <c r="L26" i="14"/>
  <c r="M26" i="14"/>
  <c r="N26" i="14"/>
  <c r="O26" i="14"/>
  <c r="P26" i="14"/>
  <c r="Q26" i="14"/>
  <c r="R26" i="14"/>
  <c r="S26" i="14"/>
  <c r="T26" i="14"/>
  <c r="U26" i="14"/>
  <c r="C2" i="15"/>
  <c r="AE2" i="15" s="1"/>
  <c r="C3" i="15"/>
  <c r="AE3" i="15"/>
  <c r="C4" i="15"/>
  <c r="AE4" i="15" s="1"/>
  <c r="C5" i="15"/>
  <c r="AE5" i="15"/>
  <c r="C6" i="15"/>
  <c r="AE6" i="15" s="1"/>
  <c r="C7" i="15"/>
  <c r="AE7" i="15"/>
  <c r="C8" i="15"/>
  <c r="AE8" i="15" s="1"/>
  <c r="C9" i="15"/>
  <c r="AE9" i="15"/>
  <c r="C10" i="15"/>
  <c r="AE10" i="15" s="1"/>
  <c r="C11" i="15"/>
  <c r="AE11" i="15"/>
  <c r="C12" i="15"/>
  <c r="AE12" i="15" s="1"/>
  <c r="C13" i="15"/>
  <c r="AE13" i="15"/>
  <c r="C14" i="15"/>
  <c r="AE14" i="15" s="1"/>
  <c r="C15" i="15"/>
  <c r="AE15" i="15"/>
  <c r="C16" i="15"/>
  <c r="AE16" i="15" s="1"/>
  <c r="C17" i="15"/>
  <c r="AE17" i="15"/>
  <c r="C18" i="15"/>
  <c r="AE18" i="15" s="1"/>
  <c r="C19" i="15"/>
  <c r="AE19" i="15"/>
  <c r="C20" i="15"/>
  <c r="AE20" i="15" s="1"/>
  <c r="C21" i="15"/>
  <c r="AE21" i="15"/>
  <c r="C22" i="15"/>
  <c r="AE22" i="15" s="1"/>
  <c r="C23" i="15"/>
  <c r="AE23" i="15"/>
  <c r="C24" i="15"/>
  <c r="AE24" i="15" s="1"/>
  <c r="C25" i="15"/>
  <c r="AE25" i="15"/>
  <c r="D26" i="15"/>
  <c r="E26" i="15"/>
  <c r="F26" i="15"/>
  <c r="G26" i="15"/>
  <c r="C26" i="15" s="1"/>
  <c r="H26" i="15"/>
  <c r="I26" i="15"/>
  <c r="J26" i="15"/>
  <c r="K26" i="15"/>
  <c r="L26" i="15"/>
  <c r="M26" i="15"/>
  <c r="N26" i="15"/>
  <c r="O26" i="15"/>
  <c r="P26" i="15"/>
  <c r="Q26" i="15"/>
  <c r="R26" i="15"/>
  <c r="S26" i="15"/>
  <c r="T26" i="15"/>
  <c r="U26" i="15"/>
  <c r="V26" i="15"/>
  <c r="W26" i="15"/>
  <c r="X26" i="15"/>
  <c r="Y26" i="15"/>
  <c r="Z26" i="15"/>
  <c r="AA26" i="15"/>
  <c r="AB26" i="15"/>
  <c r="C2" i="16"/>
  <c r="V2" i="16"/>
  <c r="C3" i="16"/>
  <c r="V3" i="16" s="1"/>
  <c r="C4" i="16"/>
  <c r="V4" i="16"/>
  <c r="C5" i="16"/>
  <c r="V5" i="16" s="1"/>
  <c r="C6" i="16"/>
  <c r="V6" i="16"/>
  <c r="C7" i="16"/>
  <c r="V7" i="16" s="1"/>
  <c r="C8" i="16"/>
  <c r="V8" i="16"/>
  <c r="C9" i="16"/>
  <c r="V9" i="16" s="1"/>
  <c r="C10" i="16"/>
  <c r="V10" i="16"/>
  <c r="C11" i="16"/>
  <c r="V11" i="16" s="1"/>
  <c r="C12" i="16"/>
  <c r="V12" i="16"/>
  <c r="C13" i="16"/>
  <c r="V13" i="16" s="1"/>
  <c r="C14" i="16"/>
  <c r="V14" i="16"/>
  <c r="C15" i="16"/>
  <c r="V15" i="16" s="1"/>
  <c r="C16" i="16"/>
  <c r="V16" i="16"/>
  <c r="C17" i="16"/>
  <c r="V17" i="16" s="1"/>
  <c r="C18" i="16"/>
  <c r="V18" i="16"/>
  <c r="C19" i="16"/>
  <c r="V19" i="16" s="1"/>
  <c r="C20" i="16"/>
  <c r="V20" i="16"/>
  <c r="C21" i="16"/>
  <c r="V21" i="16" s="1"/>
  <c r="D22" i="16"/>
  <c r="C22" i="16" s="1"/>
  <c r="E22" i="16"/>
  <c r="F22" i="16"/>
  <c r="G22" i="16"/>
  <c r="H22" i="16"/>
  <c r="I22" i="16"/>
  <c r="J22" i="16"/>
  <c r="K22" i="16"/>
  <c r="L22" i="16"/>
  <c r="M22" i="16"/>
  <c r="N22" i="16"/>
  <c r="O22" i="16"/>
  <c r="P22" i="16"/>
  <c r="Q22" i="16"/>
  <c r="R22" i="16"/>
  <c r="S22" i="16"/>
  <c r="C2" i="17"/>
  <c r="U2" i="17"/>
  <c r="C3" i="17"/>
  <c r="U3" i="17" s="1"/>
  <c r="C4" i="17"/>
  <c r="U4" i="17"/>
  <c r="C5" i="17"/>
  <c r="U5" i="17" s="1"/>
  <c r="C6" i="17"/>
  <c r="U6" i="17"/>
  <c r="C7" i="17"/>
  <c r="U7" i="17" s="1"/>
  <c r="C8" i="17"/>
  <c r="U8" i="17"/>
  <c r="C9" i="17"/>
  <c r="U9" i="17" s="1"/>
  <c r="C10" i="17"/>
  <c r="U10" i="17"/>
  <c r="C11" i="17"/>
  <c r="U11" i="17" s="1"/>
  <c r="C12" i="17"/>
  <c r="U12" i="17"/>
  <c r="C13" i="17"/>
  <c r="U13" i="17" s="1"/>
  <c r="D14" i="17"/>
  <c r="E14" i="17"/>
  <c r="F14" i="17"/>
  <c r="G14" i="17"/>
  <c r="H14" i="17"/>
  <c r="I14" i="17"/>
  <c r="J14" i="17"/>
  <c r="K14" i="17"/>
  <c r="L14" i="17"/>
  <c r="M14" i="17"/>
  <c r="N14" i="17"/>
  <c r="O14" i="17"/>
  <c r="P14" i="17"/>
  <c r="Q14" i="17"/>
  <c r="R14" i="17"/>
  <c r="C2" i="18"/>
  <c r="AG2" i="18"/>
  <c r="C3" i="18"/>
  <c r="AG3" i="18" s="1"/>
  <c r="C4" i="18"/>
  <c r="AG4" i="18"/>
  <c r="C5" i="18"/>
  <c r="AG5" i="18" s="1"/>
  <c r="C6" i="18"/>
  <c r="AG6" i="18"/>
  <c r="C7" i="18"/>
  <c r="AG7" i="18" s="1"/>
  <c r="C8" i="18"/>
  <c r="AG8" i="18"/>
  <c r="C9" i="18"/>
  <c r="AG9" i="18" s="1"/>
  <c r="C10" i="18"/>
  <c r="AG10" i="18"/>
  <c r="C11" i="18"/>
  <c r="AG11" i="18" s="1"/>
  <c r="C12" i="18"/>
  <c r="AG12" i="18"/>
  <c r="C13" i="18"/>
  <c r="AG13" i="18" s="1"/>
  <c r="C14" i="18"/>
  <c r="AG14" i="18"/>
  <c r="C15" i="18"/>
  <c r="AG15" i="18" s="1"/>
  <c r="C16" i="18"/>
  <c r="AG16" i="18"/>
  <c r="C17" i="18"/>
  <c r="AG17" i="18" s="1"/>
  <c r="C18" i="18"/>
  <c r="AG18" i="18"/>
  <c r="C19" i="18"/>
  <c r="AG19" i="18" s="1"/>
  <c r="C20" i="18"/>
  <c r="AG20" i="18"/>
  <c r="C21" i="18"/>
  <c r="AG21" i="18" s="1"/>
  <c r="C22" i="18"/>
  <c r="AG22" i="18"/>
  <c r="C23" i="18"/>
  <c r="AG23" i="18" s="1"/>
  <c r="C24" i="18"/>
  <c r="AG24" i="18"/>
  <c r="C25" i="18"/>
  <c r="AG25" i="18" s="1"/>
  <c r="C26" i="18"/>
  <c r="AG26" i="18"/>
  <c r="C27" i="18"/>
  <c r="AG27" i="18" s="1"/>
  <c r="C28" i="18"/>
  <c r="AG28" i="18"/>
  <c r="C29" i="18"/>
  <c r="AG29" i="18" s="1"/>
  <c r="C30" i="18"/>
  <c r="AG30" i="18"/>
  <c r="C31" i="18"/>
  <c r="AG31" i="18" s="1"/>
  <c r="C32" i="18"/>
  <c r="AG32" i="18"/>
  <c r="C33" i="18"/>
  <c r="AG33" i="18" s="1"/>
  <c r="C34" i="18"/>
  <c r="AG34" i="18"/>
  <c r="C35" i="18"/>
  <c r="AG35" i="18" s="1"/>
  <c r="C36" i="18"/>
  <c r="AG36" i="18"/>
  <c r="C37" i="18"/>
  <c r="AG37" i="18" s="1"/>
  <c r="C38" i="18"/>
  <c r="AG38" i="18"/>
  <c r="C39" i="18"/>
  <c r="AG39" i="18" s="1"/>
  <c r="C40" i="18"/>
  <c r="AG40" i="18"/>
  <c r="C41" i="18"/>
  <c r="AG41" i="18" s="1"/>
  <c r="C42" i="18"/>
  <c r="AG42" i="18"/>
  <c r="C43" i="18"/>
  <c r="AG43" i="18" s="1"/>
  <c r="C44" i="18"/>
  <c r="AG44" i="18"/>
  <c r="C45" i="18"/>
  <c r="AG45" i="18" s="1"/>
  <c r="C46" i="18"/>
  <c r="AG46" i="18"/>
  <c r="C47" i="18"/>
  <c r="AG47" i="18" s="1"/>
  <c r="C48" i="18"/>
  <c r="AG48" i="18"/>
  <c r="C49" i="18"/>
  <c r="AG49" i="18" s="1"/>
  <c r="D50" i="18"/>
  <c r="E50" i="18"/>
  <c r="F50" i="18"/>
  <c r="G50" i="18"/>
  <c r="H50" i="18"/>
  <c r="I50" i="18"/>
  <c r="J50" i="18"/>
  <c r="K50" i="18"/>
  <c r="L50" i="18"/>
  <c r="M50" i="18"/>
  <c r="N50" i="18"/>
  <c r="O50" i="18"/>
  <c r="P50" i="18"/>
  <c r="Q50" i="18"/>
  <c r="R50" i="18"/>
  <c r="S50" i="18"/>
  <c r="T50" i="18"/>
  <c r="U50" i="18"/>
  <c r="V50" i="18"/>
  <c r="W50" i="18"/>
  <c r="X50" i="18"/>
  <c r="Y50" i="18"/>
  <c r="Z50" i="18"/>
  <c r="AA50" i="18"/>
  <c r="AB50" i="18"/>
  <c r="AC50" i="18"/>
  <c r="AD50" i="18"/>
  <c r="C2" i="19"/>
  <c r="X2" i="19"/>
  <c r="C3" i="19"/>
  <c r="X3" i="19" s="1"/>
  <c r="C4" i="19"/>
  <c r="X4" i="19"/>
  <c r="C5" i="19"/>
  <c r="X5" i="19" s="1"/>
  <c r="C6" i="19"/>
  <c r="X6" i="19"/>
  <c r="C7" i="19"/>
  <c r="X7" i="19" s="1"/>
  <c r="C8" i="19"/>
  <c r="X8" i="19"/>
  <c r="C9" i="19"/>
  <c r="X9" i="19" s="1"/>
  <c r="C10" i="19"/>
  <c r="X10" i="19"/>
  <c r="C11" i="19"/>
  <c r="X11" i="19" s="1"/>
  <c r="C12" i="19"/>
  <c r="X12" i="19"/>
  <c r="C13" i="19"/>
  <c r="X13" i="19" s="1"/>
  <c r="D14" i="19"/>
  <c r="E14" i="19"/>
  <c r="F14" i="19"/>
  <c r="G14" i="19"/>
  <c r="H14" i="19"/>
  <c r="I14" i="19"/>
  <c r="J14" i="19"/>
  <c r="K14" i="19"/>
  <c r="L14" i="19"/>
  <c r="M14" i="19"/>
  <c r="N14" i="19"/>
  <c r="O14" i="19"/>
  <c r="P14" i="19"/>
  <c r="Q14" i="19"/>
  <c r="R14" i="19"/>
  <c r="S14" i="19"/>
  <c r="T14" i="19"/>
  <c r="U14" i="19"/>
  <c r="C2" i="20"/>
  <c r="O2" i="20"/>
  <c r="C3" i="20"/>
  <c r="O3" i="20" s="1"/>
  <c r="C4" i="20"/>
  <c r="O4" i="20"/>
  <c r="C5" i="20"/>
  <c r="O5" i="20" s="1"/>
  <c r="C6" i="20"/>
  <c r="O6" i="20"/>
  <c r="C7" i="20"/>
  <c r="O7" i="20" s="1"/>
  <c r="D8" i="20"/>
  <c r="E8" i="20"/>
  <c r="F8" i="20"/>
  <c r="G8" i="20"/>
  <c r="H8" i="20"/>
  <c r="I8" i="20"/>
  <c r="J8" i="20"/>
  <c r="K8" i="20"/>
  <c r="L8" i="20"/>
  <c r="C2" i="21"/>
  <c r="P2" i="21" s="1"/>
  <c r="C3" i="21"/>
  <c r="P3" i="21"/>
  <c r="C4" i="21"/>
  <c r="P4" i="21" s="1"/>
  <c r="C5" i="21"/>
  <c r="P5" i="21"/>
  <c r="C6" i="21"/>
  <c r="P6" i="21" s="1"/>
  <c r="C7" i="21"/>
  <c r="P7" i="21"/>
  <c r="C8" i="21"/>
  <c r="P8" i="21" s="1"/>
  <c r="C9" i="21"/>
  <c r="P9" i="21"/>
  <c r="C10" i="21"/>
  <c r="D10" i="21"/>
  <c r="E10" i="21"/>
  <c r="F10" i="21"/>
  <c r="G10" i="21"/>
  <c r="H10" i="21"/>
  <c r="I10" i="21"/>
  <c r="J10" i="21"/>
  <c r="K10" i="21"/>
  <c r="L10" i="21"/>
  <c r="M10" i="21"/>
  <c r="C2" i="22"/>
  <c r="J2" i="22"/>
  <c r="C3" i="22"/>
  <c r="J3" i="22" s="1"/>
  <c r="C4" i="22"/>
  <c r="J4" i="22"/>
  <c r="C5" i="22"/>
  <c r="J5" i="22" s="1"/>
  <c r="C6" i="22"/>
  <c r="J6" i="22"/>
  <c r="C7" i="22"/>
  <c r="J7" i="22" s="1"/>
  <c r="D8" i="22"/>
  <c r="E8" i="22"/>
  <c r="F8" i="22"/>
  <c r="G8" i="22"/>
  <c r="C2" i="23"/>
  <c r="I2" i="23" s="1"/>
  <c r="C3" i="23"/>
  <c r="I3" i="23"/>
  <c r="D4" i="23"/>
  <c r="E4" i="23"/>
  <c r="F4" i="23"/>
  <c r="C2" i="24"/>
  <c r="G2" i="24" s="1"/>
  <c r="D3" i="24"/>
  <c r="C50" i="18" l="1"/>
  <c r="C14" i="17"/>
  <c r="C6" i="13"/>
  <c r="C11" i="11"/>
  <c r="C4" i="23"/>
  <c r="C8" i="22"/>
  <c r="C14" i="19"/>
  <c r="C3" i="24"/>
  <c r="C8" i="20"/>
  <c r="O30" i="27"/>
  <c r="C30" i="27"/>
  <c r="C5" i="7"/>
  <c r="C10" i="6"/>
  <c r="C49" i="2"/>
</calcChain>
</file>

<file path=xl/sharedStrings.xml><?xml version="1.0" encoding="utf-8"?>
<sst xmlns="http://schemas.openxmlformats.org/spreadsheetml/2006/main" count="1665" uniqueCount="1063">
  <si>
    <r>
      <rPr>
        <b/>
        <sz val="12"/>
        <color indexed="8"/>
        <rFont val="Times New Roman"/>
        <family val="2"/>
        <charset val="1"/>
      </rPr>
      <t>S9 File.</t>
    </r>
    <r>
      <rPr>
        <sz val="12"/>
        <color indexed="8"/>
        <rFont val="Times New Roman"/>
        <family val="2"/>
        <charset val="1"/>
      </rPr>
      <t xml:space="preserve"> </t>
    </r>
    <r>
      <rPr>
        <sz val="12"/>
        <color indexed="8"/>
        <rFont val="Times New Roman"/>
        <family val="1"/>
      </rPr>
      <t>The list of trials with sponsors whose names began with A-Z, and various analyses of the variations in sponsor classification</t>
    </r>
  </si>
  <si>
    <t>Sheet name</t>
  </si>
  <si>
    <t>Description</t>
  </si>
  <si>
    <t>Sheet A to Sheet Z</t>
  </si>
  <si>
    <r>
      <rPr>
        <b/>
        <sz val="12"/>
        <color indexed="8"/>
        <rFont val="Times New Roman"/>
        <family val="1"/>
      </rPr>
      <t xml:space="preserve">S9.1 File. </t>
    </r>
    <r>
      <rPr>
        <sz val="12"/>
        <color indexed="8"/>
        <rFont val="Times New Roman"/>
        <family val="1"/>
      </rPr>
      <t xml:space="preserve"> The list of sponsors whose names began with a given letter, and the distribution of each sponsor’s classifications in different categories, for all the trials that it has sponsored. The cells marked green have the highest number of trials by a given sponsor. The final column has the percentage of cases in the highest category classification.</t>
    </r>
  </si>
  <si>
    <t xml:space="preserve"> </t>
  </si>
  <si>
    <t>Data for Table 1</t>
  </si>
  <si>
    <r>
      <rPr>
        <b/>
        <sz val="12"/>
        <color indexed="8"/>
        <rFont val="Times New Roman"/>
        <family val="2"/>
        <charset val="1"/>
      </rPr>
      <t>S9.2 File.</t>
    </r>
    <r>
      <rPr>
        <sz val="12"/>
        <color indexed="8"/>
        <rFont val="Times New Roman"/>
        <family val="2"/>
        <charset val="1"/>
      </rPr>
      <t xml:space="preserve">  </t>
    </r>
    <r>
      <rPr>
        <sz val="12"/>
        <color indexed="8"/>
        <rFont val="Times;Times New Roman"/>
        <family val="1"/>
      </rPr>
      <t>For each of the 147 sponsors with more than one classification, the distribution of the largest percentage of trials with a particular classification.</t>
    </r>
  </si>
  <si>
    <t>5 or more categories per sponsor</t>
  </si>
  <si>
    <r>
      <rPr>
        <b/>
        <sz val="12"/>
        <color indexed="8"/>
        <rFont val="Times New Roman"/>
        <family val="2"/>
        <charset val="1"/>
      </rPr>
      <t xml:space="preserve">S9.3 File. </t>
    </r>
    <r>
      <rPr>
        <sz val="12"/>
        <color indexed="8"/>
        <rFont val="Times New Roman"/>
        <family val="2"/>
        <charset val="1"/>
      </rPr>
      <t>Of</t>
    </r>
    <r>
      <rPr>
        <sz val="12"/>
        <color indexed="8"/>
        <rFont val="Times;Times New Roman"/>
        <family val="1"/>
      </rPr>
      <t xml:space="preserve"> the 147 sponsors with more than one classification, the list of those with 5 or more classifications.</t>
    </r>
  </si>
  <si>
    <t>Fraction of sponsors in 9 categories and Others</t>
  </si>
  <si>
    <r>
      <rPr>
        <b/>
        <sz val="12"/>
        <color indexed="8"/>
        <rFont val="Times New Roman"/>
        <family val="2"/>
        <charset val="1"/>
      </rPr>
      <t>S9.4 File.</t>
    </r>
    <r>
      <rPr>
        <sz val="12"/>
        <color indexed="8"/>
        <rFont val="Times New Roman"/>
        <family val="2"/>
        <charset val="1"/>
      </rPr>
      <t xml:space="preserve"> The breakup of the 3537 incidences of sponsor classification that were in the 9 defined categories, and 304 that were in various versions of Others.</t>
    </r>
  </si>
  <si>
    <t>Uniq_ID</t>
  </si>
  <si>
    <t>Standard Name</t>
  </si>
  <si>
    <t>Grand Total</t>
  </si>
  <si>
    <t xml:space="preserve"> Contract research organization   </t>
  </si>
  <si>
    <t xml:space="preserve"> Government funding agency   </t>
  </si>
  <si>
    <t xml:space="preserve"> Government medical college   </t>
  </si>
  <si>
    <t xml:space="preserve"> Pharmaceutical industry-Global   </t>
  </si>
  <si>
    <t xml:space="preserve"> Pharmaceutical industry-Indian   </t>
  </si>
  <si>
    <t xml:space="preserve"> Private hospital/clinic   </t>
  </si>
  <si>
    <t xml:space="preserve"> Private medical college   </t>
  </si>
  <si>
    <t xml:space="preserve"> Research institution   </t>
  </si>
  <si>
    <t xml:space="preserve"> Research institution and hospital   </t>
  </si>
  <si>
    <t xml:space="preserve"> Other [ACADEMIC AND RESEARCH ORGANIZATION]   </t>
  </si>
  <si>
    <t xml:space="preserve"> Other [Biopharmaceutical company]   </t>
  </si>
  <si>
    <t xml:space="preserve"> Other [Biotechnology Company]   </t>
  </si>
  <si>
    <t xml:space="preserve"> Other [Enzyme and probiotic manufacturing company]   </t>
  </si>
  <si>
    <t xml:space="preserve"> Other [Fitness Trainer Device]   </t>
  </si>
  <si>
    <t xml:space="preserve"> Other [[Grant in aid Ayurveda College]]   </t>
  </si>
  <si>
    <t xml:space="preserve"> Other [Government Aided Ayurved College]   </t>
  </si>
  <si>
    <t xml:space="preserve"> Other [Government Aided Institute]   </t>
  </si>
  <si>
    <t xml:space="preserve"> Other [Govt Aided Institute]   </t>
  </si>
  <si>
    <t xml:space="preserve"> Other [Govt aided Institution]   </t>
  </si>
  <si>
    <t xml:space="preserve"> Other [Govt Medical  Grant In Aided Collage]   </t>
  </si>
  <si>
    <t xml:space="preserve"> Other [International beauty company that builds iconic beauty brands.]   </t>
  </si>
  <si>
    <t xml:space="preserve"> Other [Marketer &amp; manufacturer of phytonutrients, ayurvedic, herbal extracts, probiotics etc.]   </t>
  </si>
  <si>
    <t xml:space="preserve"> Other [Natural Extracts Company - Indian]   </t>
  </si>
  <si>
    <t xml:space="preserve"> Other [Neutraceutical company]   </t>
  </si>
  <si>
    <t xml:space="preserve"> Other [Neutraceutical Industry]   </t>
  </si>
  <si>
    <t xml:space="preserve"> Other [Non pharmaceutical industry]   </t>
  </si>
  <si>
    <t xml:space="preserve"> Other [Nutraceutical company]   </t>
  </si>
  <si>
    <t xml:space="preserve"> Other [Nutraceutical Industry]   </t>
  </si>
  <si>
    <t xml:space="preserve"> Other [Private Company]   </t>
  </si>
  <si>
    <t xml:space="preserve"> Other [Research Centre in Government Medical Institution]   </t>
  </si>
  <si>
    <t xml:space="preserve"> Other [research student]   </t>
  </si>
  <si>
    <t xml:space="preserve"> Other [Self]   </t>
  </si>
  <si>
    <t xml:space="preserve"> Other [State Govt Aided Academic Institute]   </t>
  </si>
  <si>
    <t xml:space="preserve"> Other [State Govt Aided Institution]   </t>
  </si>
  <si>
    <t xml:space="preserve"> Other [State Govt Grant in aid Institute]   </t>
  </si>
  <si>
    <t xml:space="preserve">Other [Armed Forces Medical Services]   </t>
  </si>
  <si>
    <t>Percentage of cases in the highest category classification</t>
  </si>
  <si>
    <t>A1</t>
  </si>
  <si>
    <t>Aarogyashala Rugnalaya Nashik</t>
  </si>
  <si>
    <t>A2</t>
  </si>
  <si>
    <t>Aayush Healthcare</t>
  </si>
  <si>
    <t>A3</t>
  </si>
  <si>
    <t>AB Science</t>
  </si>
  <si>
    <t>A4</t>
  </si>
  <si>
    <t>Abbott Healthcare Private Limited</t>
  </si>
  <si>
    <t>A5</t>
  </si>
  <si>
    <t>Abbott India Limited</t>
  </si>
  <si>
    <t>A6</t>
  </si>
  <si>
    <t>Advanced Enzyme Technologies Ltd</t>
  </si>
  <si>
    <t>A7</t>
  </si>
  <si>
    <t>AFMC</t>
  </si>
  <si>
    <t>A8</t>
  </si>
  <si>
    <t>AFMS</t>
  </si>
  <si>
    <t>A9</t>
  </si>
  <si>
    <t>Agio Pharmaceuticals Ltd</t>
  </si>
  <si>
    <t>A10</t>
  </si>
  <si>
    <t>AIIMS Raipur</t>
  </si>
  <si>
    <t>A11</t>
  </si>
  <si>
    <t>Ajanta Pharma Limited</t>
  </si>
  <si>
    <t>A12</t>
  </si>
  <si>
    <t>Aligarh Muslim University/ Jawaharlal Nehru Medical College</t>
  </si>
  <si>
    <t>A13</t>
  </si>
  <si>
    <t>Alkem Laboratories Limited</t>
  </si>
  <si>
    <t>A14</t>
  </si>
  <si>
    <t>All India India Institute of Medical Sciences new delhi</t>
  </si>
  <si>
    <t>A15</t>
  </si>
  <si>
    <t>All India Institute of Ayurveda</t>
  </si>
  <si>
    <t>A16</t>
  </si>
  <si>
    <t>All India Institute of Medical Science Rishikesh</t>
  </si>
  <si>
    <t>A17</t>
  </si>
  <si>
    <t>All India Institute of Medical Sciences Bhubaneswar</t>
  </si>
  <si>
    <t>A18</t>
  </si>
  <si>
    <t>All India Institute of Medical Sciences Jodhpur</t>
  </si>
  <si>
    <t>A19</t>
  </si>
  <si>
    <t>Allergan LLC</t>
  </si>
  <si>
    <t>A20</t>
  </si>
  <si>
    <t>Allergan Sales LLC</t>
  </si>
  <si>
    <t>A21</t>
  </si>
  <si>
    <t>Almora Botanica</t>
  </si>
  <si>
    <t>A22</t>
  </si>
  <si>
    <t>ALVAS AYURVEDA MEDICAL COLLEGE</t>
  </si>
  <si>
    <t>A23</t>
  </si>
  <si>
    <t>Alvogen Malta OutLicensing Ltd</t>
  </si>
  <si>
    <t>A24</t>
  </si>
  <si>
    <t>Amgen Technology Pvt Ltd</t>
  </si>
  <si>
    <t>A25</t>
  </si>
  <si>
    <t>Amrita University/ AMRITA VISHWA VIDYAPEETAM</t>
  </si>
  <si>
    <t>A26</t>
  </si>
  <si>
    <t>Apex Laboratories Pvt Ltd</t>
  </si>
  <si>
    <t>A27</t>
  </si>
  <si>
    <t>Apollo Hospitals Education and Research Foundation</t>
  </si>
  <si>
    <t>A28</t>
  </si>
  <si>
    <t>Archigen Biotech Limited</t>
  </si>
  <si>
    <t>A29</t>
  </si>
  <si>
    <t>Arena Pharmaceuticals Inc</t>
  </si>
  <si>
    <t>A30</t>
  </si>
  <si>
    <t>argenx BV</t>
  </si>
  <si>
    <t>A31</t>
  </si>
  <si>
    <t>Ari Healthcare Pvt Ltd</t>
  </si>
  <si>
    <t>A32</t>
  </si>
  <si>
    <t>ARINGNAR ANNA GOVERNMENT SIDDHA MEDICAL COLLEGE</t>
  </si>
  <si>
    <t>A33</t>
  </si>
  <si>
    <t>Arjuna Natural Private Ltd</t>
  </si>
  <si>
    <t>A34</t>
  </si>
  <si>
    <t>Armed Forces Medical Research Committee</t>
  </si>
  <si>
    <t>A35</t>
  </si>
  <si>
    <t>Army Hospital Research and Referral</t>
  </si>
  <si>
    <t>A36</t>
  </si>
  <si>
    <t>AstraZeneca AB</t>
  </si>
  <si>
    <t>A37</t>
  </si>
  <si>
    <t>Atlantic Coast Brands</t>
  </si>
  <si>
    <t>A38</t>
  </si>
  <si>
    <t>Aurigene Discovery Technologies Limited</t>
  </si>
  <si>
    <t>A39</t>
  </si>
  <si>
    <t>Aurobindo Pharma Limited</t>
  </si>
  <si>
    <t>A40</t>
  </si>
  <si>
    <t>Aushadhi Bhavan</t>
  </si>
  <si>
    <t>A41</t>
  </si>
  <si>
    <t>AVP Research Foundation</t>
  </si>
  <si>
    <t>A42</t>
  </si>
  <si>
    <t>Ayodhidoss Pandithar Hospital</t>
  </si>
  <si>
    <t>A43</t>
  </si>
  <si>
    <t>Ayurved Sanshodhan Vibhag</t>
  </si>
  <si>
    <t>A44</t>
  </si>
  <si>
    <t>Ayurved Seva Sanghs Ayurved Mahavidyalaya Nashik</t>
  </si>
  <si>
    <t>A45</t>
  </si>
  <si>
    <t>Ayurveda Mahavidyalaya And Hospital</t>
  </si>
  <si>
    <t>A46</t>
  </si>
  <si>
    <t>Ayurvedic and Unani Tibbia College and Hospital</t>
  </si>
  <si>
    <t>A47</t>
  </si>
  <si>
    <t>NCI AIIMS</t>
  </si>
  <si>
    <t>A48</t>
  </si>
  <si>
    <t>Uniq_Id</t>
  </si>
  <si>
    <t xml:space="preserve"> Other [Biotechnology company]   </t>
  </si>
  <si>
    <t xml:space="preserve"> Other [Central University]   </t>
  </si>
  <si>
    <t xml:space="preserve"> Other [Medical Device Company]   </t>
  </si>
  <si>
    <t xml:space="preserve"> Other [Non-operating private foundation ]   </t>
  </si>
  <si>
    <t xml:space="preserve"> Other [Pharmaceutical  shop]   </t>
  </si>
  <si>
    <t xml:space="preserve"> Other [Pharmacological drug shop]   </t>
  </si>
  <si>
    <t xml:space="preserve"> Other [Philanthropic institution]   </t>
  </si>
  <si>
    <t xml:space="preserve">Other []   </t>
  </si>
  <si>
    <r>
      <rPr>
        <b/>
        <sz val="11"/>
        <color indexed="8"/>
        <rFont val="Calibri"/>
        <family val="2"/>
      </rPr>
      <t>Percentage</t>
    </r>
    <r>
      <rPr>
        <b/>
        <sz val="11"/>
        <color indexed="8"/>
        <rFont val="Calibri"/>
        <family val="2"/>
        <charset val="1"/>
      </rPr>
      <t xml:space="preserve"> of cases in the highest category classification</t>
    </r>
  </si>
  <si>
    <t>B1</t>
  </si>
  <si>
    <t>Banaras Hindu University</t>
  </si>
  <si>
    <t>B2</t>
  </si>
  <si>
    <t>Bangalore Baptist Hospital</t>
  </si>
  <si>
    <t>B3</t>
  </si>
  <si>
    <t>Bangalore medical college and research institute</t>
  </si>
  <si>
    <t>B4</t>
  </si>
  <si>
    <t>Bangur Institute of Neurosciences</t>
  </si>
  <si>
    <t>B5</t>
  </si>
  <si>
    <t>Basavatarakam Indo American Cancer Hospital  Research Institute</t>
  </si>
  <si>
    <t>B6</t>
  </si>
  <si>
    <t>Baxalta Innovations GmbH</t>
  </si>
  <si>
    <t>B7</t>
  </si>
  <si>
    <t>Bharat Biotech International Limited</t>
  </si>
  <si>
    <t>B8</t>
  </si>
  <si>
    <t>Bharat Serums and Vaccines Ltd</t>
  </si>
  <si>
    <t>B9</t>
  </si>
  <si>
    <t>Bharati Vidyapeeth Medical Foundation Ayurveda Hospital Pune</t>
  </si>
  <si>
    <t>B10</t>
  </si>
  <si>
    <t>Bhargava Phytolab Pvt Ltd</t>
  </si>
  <si>
    <t>B11</t>
  </si>
  <si>
    <t>BHU MEDICAL AND  SURGICAL</t>
  </si>
  <si>
    <t>B12</t>
  </si>
  <si>
    <t>Bill  Melinda Gates Foundation USA</t>
  </si>
  <si>
    <t>B13</t>
  </si>
  <si>
    <t>Bio India Interventional Technologies Pvt Ltd</t>
  </si>
  <si>
    <t>B14</t>
  </si>
  <si>
    <t>BIOCAD INDIA PVT LTD</t>
  </si>
  <si>
    <t>B15</t>
  </si>
  <si>
    <t>Biological E Limited</t>
  </si>
  <si>
    <t>B16</t>
  </si>
  <si>
    <t>BIOMERIEUX SA</t>
  </si>
  <si>
    <t>B17</t>
  </si>
  <si>
    <t>BIRAC</t>
  </si>
  <si>
    <t>B18</t>
  </si>
  <si>
    <t>BLDEUS SHRI B M PATIL MEDICAL COLLEGE AND RESEARH CENTRE</t>
  </si>
  <si>
    <t>B19</t>
  </si>
  <si>
    <t>Boehringer Ingelheim India Pvt Ltd</t>
  </si>
  <si>
    <t>B20</t>
  </si>
  <si>
    <t>Boehringer Ingelheim Pharma GmbH  Co KG</t>
  </si>
  <si>
    <t>B21</t>
  </si>
  <si>
    <t>Bombay Hemp Company</t>
  </si>
  <si>
    <t>B22</t>
  </si>
  <si>
    <t>BVG Life Sciences Ltd</t>
  </si>
  <si>
    <t>B23</t>
  </si>
  <si>
    <t xml:space="preserve">Contract research organization  </t>
  </si>
  <si>
    <t xml:space="preserve">Government funding agency  </t>
  </si>
  <si>
    <t xml:space="preserve">Government medical college  </t>
  </si>
  <si>
    <t xml:space="preserve">Pharmaceutical industry-Global  </t>
  </si>
  <si>
    <t xml:space="preserve">Pharmaceutical industry-Indian  </t>
  </si>
  <si>
    <t xml:space="preserve"> Private medical college  </t>
  </si>
  <si>
    <t xml:space="preserve"> Research institution  </t>
  </si>
  <si>
    <t xml:space="preserve"> Research institution and hospital  </t>
  </si>
  <si>
    <t xml:space="preserve">Other  [An autonomous research organization under Ministry of AYUSH]  </t>
  </si>
  <si>
    <t xml:space="preserve">Other  [Autonomous body under Ministry of AYUSH]  </t>
  </si>
  <si>
    <t xml:space="preserve"> Other  [Central Government Organisation, Under the Ministry  of AYUSH]  </t>
  </si>
  <si>
    <t xml:space="preserve"> Other [ [Autonomous Ayurvedic Medical college and Hospital under Govt of NCT of Delhi] ]  </t>
  </si>
  <si>
    <t xml:space="preserve"> Other [Academic - Investigator Initiated study]  </t>
  </si>
  <si>
    <t xml:space="preserve"> Other [Autonomous body]  </t>
  </si>
  <si>
    <t xml:space="preserve"> Other [Biopharmaceutical]  </t>
  </si>
  <si>
    <t xml:space="preserve"> Other [Charitable trust hospital]  </t>
  </si>
  <si>
    <t xml:space="preserve"> Other [delhi govt undertaking ayurvedic hospital]  </t>
  </si>
  <si>
    <t xml:space="preserve"> Other [Non-government organization ]  </t>
  </si>
  <si>
    <t xml:space="preserve"> Other [Self]  </t>
  </si>
  <si>
    <t xml:space="preserve"> Other [state ayurvedic college]  </t>
  </si>
  <si>
    <t xml:space="preserve">Other [State Government Ayurvedic College]  </t>
  </si>
  <si>
    <t xml:space="preserve"> Other [Tertiary hospital ]  </t>
  </si>
  <si>
    <t xml:space="preserve">Other [Volutary charitable Institution]  </t>
  </si>
  <si>
    <t>C1</t>
  </si>
  <si>
    <t>Cadila Healthcare Limited</t>
  </si>
  <si>
    <t>C2</t>
  </si>
  <si>
    <t>Cadila Healthcare Limited Zydus Research Center</t>
  </si>
  <si>
    <t>C3</t>
  </si>
  <si>
    <t>Cadila Pharmaceuticals Limited</t>
  </si>
  <si>
    <t>C4</t>
  </si>
  <si>
    <t>Cancer Institute WIA</t>
  </si>
  <si>
    <t>C5</t>
  </si>
  <si>
    <t>CCRASNIIMH</t>
  </si>
  <si>
    <t>C6</t>
  </si>
  <si>
    <t>CELLTRION Inc</t>
  </si>
  <si>
    <t>C7</t>
  </si>
  <si>
    <t>Center For Public Health Kinetics</t>
  </si>
  <si>
    <t>C8</t>
  </si>
  <si>
    <t>Central Council for Research in Ayurvedic Sciences</t>
  </si>
  <si>
    <t>C9</t>
  </si>
  <si>
    <t>Central Council for Research in Homoeopathy</t>
  </si>
  <si>
    <t>C10</t>
  </si>
  <si>
    <t>Central Council for Research in Siddha</t>
  </si>
  <si>
    <t>C11</t>
  </si>
  <si>
    <t>Central Council for Research in Unani Medicine</t>
  </si>
  <si>
    <t>C12</t>
  </si>
  <si>
    <t>Central Institute of Psychiatry</t>
  </si>
  <si>
    <t>C13</t>
  </si>
  <si>
    <t>Central Research Institute of Unani Medicine</t>
  </si>
  <si>
    <t>C14</t>
  </si>
  <si>
    <t>Centre for Chronic Disease Control</t>
  </si>
  <si>
    <t>C15</t>
  </si>
  <si>
    <t>Ch Brahm Prakash Ayurved Charak Sansthan</t>
  </si>
  <si>
    <t>C16</t>
  </si>
  <si>
    <t>Chacha Nehru Bal Chikitsalaya</t>
  </si>
  <si>
    <t>C17</t>
  </si>
  <si>
    <t>Chatarubhuj Pharmaceutical Co</t>
  </si>
  <si>
    <t>C18</t>
  </si>
  <si>
    <t>Chettinad Acadamy Of Research And Education Chettinad</t>
  </si>
  <si>
    <t>C19</t>
  </si>
  <si>
    <t>Chittaranjan National Cancer Institute</t>
  </si>
  <si>
    <t>C20</t>
  </si>
  <si>
    <t>Christian Medical College Vellore</t>
  </si>
  <si>
    <t>C21</t>
  </si>
  <si>
    <t>Cipla Ltd</t>
  </si>
  <si>
    <t>C22</t>
  </si>
  <si>
    <t>Clearside Biomedical Inc</t>
  </si>
  <si>
    <t>C23</t>
  </si>
  <si>
    <t>CMC Ludhiana</t>
  </si>
  <si>
    <t>C24</t>
  </si>
  <si>
    <t>Command Hospital Air Force Bangalore</t>
  </si>
  <si>
    <t>C25</t>
  </si>
  <si>
    <t>Council of Scientific and Industrial Research</t>
  </si>
  <si>
    <t>C26</t>
  </si>
  <si>
    <t>CSMSS AYURVED MAHAVIDYALAYA</t>
  </si>
  <si>
    <t>C27</t>
  </si>
  <si>
    <t>Regional Research Institute of Unani Medicine (RRIUM) university of Kashmir, Srinagar,CCRUM,New Delhi</t>
  </si>
  <si>
    <t>C28</t>
  </si>
  <si>
    <t xml:space="preserve"> Government funding agency  </t>
  </si>
  <si>
    <t xml:space="preserve"> Government medical college  </t>
  </si>
  <si>
    <t xml:space="preserve"> Pharmaceutical industry-Global  </t>
  </si>
  <si>
    <t xml:space="preserve"> Pharmaceutical industry-Indian  </t>
  </si>
  <si>
    <t xml:space="preserve"> Private hospital/clinic  </t>
  </si>
  <si>
    <t xml:space="preserve">Private medical college  </t>
  </si>
  <si>
    <t xml:space="preserve"> Other [Ayurvedic Healthcare]  </t>
  </si>
  <si>
    <t xml:space="preserve"> Other [Datta Meghe Institute of Medical Sciences Deemed to be University Sawangi Meghe Wardha Maharashtra]  </t>
  </si>
  <si>
    <t xml:space="preserve"> Other [Dr Sarvepalli Radhakrishnan Rajasthan Ayurved University]  </t>
  </si>
  <si>
    <t xml:space="preserve"> Other [FMCG]  </t>
  </si>
  <si>
    <t xml:space="preserve"> Other [Grant in aid Ayurveda College]  </t>
  </si>
  <si>
    <t xml:space="preserve"> Other [Healthcare and FMCG]  </t>
  </si>
  <si>
    <t xml:space="preserve"> Other [Healthcare]  </t>
  </si>
  <si>
    <t xml:space="preserve"> Other [Molecular Laboratory and Research Centre]  </t>
  </si>
  <si>
    <t xml:space="preserve"> Other [Private molecular laboratory]  </t>
  </si>
  <si>
    <t>Other [Directorate of indian medicine and homeopathy] '</t>
  </si>
  <si>
    <t>D1</t>
  </si>
  <si>
    <t>D N De Homoeopathic Medical College and Hospital</t>
  </si>
  <si>
    <t>D2</t>
  </si>
  <si>
    <t>Dabur India Limited</t>
  </si>
  <si>
    <t>D3</t>
  </si>
  <si>
    <t>Daiichi Sankyo Inc</t>
  </si>
  <si>
    <t>D4</t>
  </si>
  <si>
    <t>Datar Cancer Genetics Limited</t>
  </si>
  <si>
    <t>D5</t>
  </si>
  <si>
    <t>Datta Meghe Institute of Medical sciences</t>
  </si>
  <si>
    <t>D6</t>
  </si>
  <si>
    <t>Dayanand Medical College and Hospital</t>
  </si>
  <si>
    <t>D7</t>
  </si>
  <si>
    <t>DEFENCE RESEARCH AND DEVELOPEMENT ORGANISATION DRDO</t>
  </si>
  <si>
    <t>D8</t>
  </si>
  <si>
    <t>Department of Biotechnology</t>
  </si>
  <si>
    <t>D9</t>
  </si>
  <si>
    <t>Department of Science and Technology Govternment of India</t>
  </si>
  <si>
    <t>D10</t>
  </si>
  <si>
    <t>Dhanvantari Nano Ayushadi Private   Limited</t>
  </si>
  <si>
    <t>D11</t>
  </si>
  <si>
    <t>DMM Ayurved Mahavidyalaya</t>
  </si>
  <si>
    <t>D12</t>
  </si>
  <si>
    <t>Dr B Borooah Cancer Institute</t>
  </si>
  <si>
    <t>D13</t>
  </si>
  <si>
    <t>Dr D Y Patil College of Ayurved and Research Centre Pimpri Pune</t>
  </si>
  <si>
    <t>D14</t>
  </si>
  <si>
    <t>Dr JRKs Research and Pharmaceuticals Pvt Ltd</t>
  </si>
  <si>
    <t>D15</t>
  </si>
  <si>
    <t>Dr Reddys Laboratories Limited</t>
  </si>
  <si>
    <t>D16</t>
  </si>
  <si>
    <t>Dr Sarvepalli Radhakrishnan Rajasthan Ayurved University</t>
  </si>
  <si>
    <t>D17</t>
  </si>
  <si>
    <t xml:space="preserve">Dr.RPGMC Government medical college at Tanda,kangra,Himachal Pradesh  </t>
  </si>
  <si>
    <t>D18</t>
  </si>
  <si>
    <t>DrMehta Multispeciality Hospital India private limited</t>
  </si>
  <si>
    <t>D19</t>
  </si>
  <si>
    <t>DrVasishths Ayuremedies</t>
  </si>
  <si>
    <t>D20</t>
  </si>
  <si>
    <t>DXN Manufacturing India Pvt Ltd</t>
  </si>
  <si>
    <t>D21</t>
  </si>
  <si>
    <t>Directorate of indian medicine and homeopathy</t>
  </si>
  <si>
    <t>D22</t>
  </si>
  <si>
    <t xml:space="preserve"> Other [FMCG Industry]  </t>
  </si>
  <si>
    <t xml:space="preserve"> Other [Healthcare and Personal Care Manufacturer]  </t>
  </si>
  <si>
    <t>E1</t>
  </si>
  <si>
    <t>Eli Lilly and Company</t>
  </si>
  <si>
    <t>E2</t>
  </si>
  <si>
    <t>Eli Lilly and Company India Pvt Ltd</t>
  </si>
  <si>
    <t>E3</t>
  </si>
  <si>
    <t>Emami Limited</t>
  </si>
  <si>
    <t>E4</t>
  </si>
  <si>
    <t>Enzene Biosciences Limited</t>
  </si>
  <si>
    <t>E5</t>
  </si>
  <si>
    <t>Eris Lifesciences Ltd</t>
  </si>
  <si>
    <t>E6</t>
  </si>
  <si>
    <t>EryDel SpA</t>
  </si>
  <si>
    <t>E7</t>
  </si>
  <si>
    <t>EURO LIFE CARE PVT  LTD</t>
  </si>
  <si>
    <t>E8</t>
  </si>
  <si>
    <t>Eurofarma Laboratorios SA</t>
  </si>
  <si>
    <t>E9</t>
  </si>
  <si>
    <t>F1</t>
  </si>
  <si>
    <t>F HoffmannLa Roche Ltd</t>
  </si>
  <si>
    <t>F2</t>
  </si>
  <si>
    <t>Fortis Hospital Mohali</t>
  </si>
  <si>
    <t>F7</t>
  </si>
  <si>
    <t>F3</t>
  </si>
  <si>
    <t>Foundation for Revitalization of Local Health Traditions</t>
  </si>
  <si>
    <t>F8</t>
  </si>
  <si>
    <t>F4</t>
  </si>
  <si>
    <t>Standard Names</t>
  </si>
  <si>
    <t xml:space="preserve"> Other [Commercial]  </t>
  </si>
  <si>
    <t xml:space="preserve"> Other [Government Ayurved College Nagpur]  </t>
  </si>
  <si>
    <t xml:space="preserve"> Other [Government Ayurvedic college and Hospital]  </t>
  </si>
  <si>
    <t xml:space="preserve"> Other [Govt PG Ayurvedic College and Hospital]  </t>
  </si>
  <si>
    <t xml:space="preserve"> Other [Govt Siddha Medical college and Hospital]  </t>
  </si>
  <si>
    <t xml:space="preserve"> Other [Govt. Nizamia Tibbi College Charminar Hyderabad]  </t>
  </si>
  <si>
    <t xml:space="preserve"> Other [Govt.Nizamia Tibbi College,]  </t>
  </si>
  <si>
    <t>G1</t>
  </si>
  <si>
    <t>Ganga Medical Centre and Hospital Private Limited</t>
  </si>
  <si>
    <t>G2</t>
  </si>
  <si>
    <t>Genzyme Corporation</t>
  </si>
  <si>
    <t>G3</t>
  </si>
  <si>
    <t>George Institute for Global Health India</t>
  </si>
  <si>
    <t>G4</t>
  </si>
  <si>
    <t>Gilead Sciences Inc</t>
  </si>
  <si>
    <t>G5</t>
  </si>
  <si>
    <t>GlaxoSmithKline Research  Development Limited</t>
  </si>
  <si>
    <t>G6</t>
  </si>
  <si>
    <t>Glenmark Pharmaceuticals Ltd</t>
  </si>
  <si>
    <t>G7</t>
  </si>
  <si>
    <t>Govenment Ayurved College Nagpur</t>
  </si>
  <si>
    <t>G8</t>
  </si>
  <si>
    <t>Govenment medical college bhavnagar</t>
  </si>
  <si>
    <t>G9</t>
  </si>
  <si>
    <t>Government Akhandanand Ayurved College</t>
  </si>
  <si>
    <t>G10</t>
  </si>
  <si>
    <t>Government Ayurveda Medical College</t>
  </si>
  <si>
    <t>G11</t>
  </si>
  <si>
    <t>Government PG Ayurveda College and Hospital</t>
  </si>
  <si>
    <t>G12</t>
  </si>
  <si>
    <t>GOVERNMENT SIDDHA  MEDICAL COLLEGE AND HOSPITAL</t>
  </si>
  <si>
    <t>G13</t>
  </si>
  <si>
    <t>GOVERNMENT SIDDHA MEDICAL COLLEGE</t>
  </si>
  <si>
    <t>G14</t>
  </si>
  <si>
    <t>Govt Dhanwantari Ayurvedic College and Hospital Ujjian</t>
  </si>
  <si>
    <t>G15</t>
  </si>
  <si>
    <t>Govt Nizamia Tibbi College</t>
  </si>
  <si>
    <t>G16</t>
  </si>
  <si>
    <t>Gufic Biosciences Limited</t>
  </si>
  <si>
    <t>G17</t>
  </si>
  <si>
    <t xml:space="preserve">  Government medical college </t>
  </si>
  <si>
    <t xml:space="preserve">  Pharmaceutical industry-Global </t>
  </si>
  <si>
    <t xml:space="preserve">  Pharmaceutical industry-Indian </t>
  </si>
  <si>
    <t xml:space="preserve">  Private medical college </t>
  </si>
  <si>
    <t xml:space="preserve">  Research institution </t>
  </si>
  <si>
    <t xml:space="preserve">  Research institution and hospital </t>
  </si>
  <si>
    <t xml:space="preserve"> Other [A Government of India Enterprises] </t>
  </si>
  <si>
    <t xml:space="preserve"> Other [FMCG Manufacturing industry] </t>
  </si>
  <si>
    <t xml:space="preserve"> Other [Integrative therapy clinic and ayurvedic medicament manufacturer and marketer] </t>
  </si>
  <si>
    <t>H1</t>
  </si>
  <si>
    <t>Harshamitra Superspecialty Cancer Centre and Research Institute</t>
  </si>
  <si>
    <t>H2</t>
  </si>
  <si>
    <t>Hassan institute of medical sciences</t>
  </si>
  <si>
    <t>H3</t>
  </si>
  <si>
    <t>Health Solutions</t>
  </si>
  <si>
    <t>H4</t>
  </si>
  <si>
    <t>Hetero Biopharma Limited</t>
  </si>
  <si>
    <t>H5</t>
  </si>
  <si>
    <t>Hetero Labs Limited</t>
  </si>
  <si>
    <t>H6</t>
  </si>
  <si>
    <t>Hindustan Unilever Limited</t>
  </si>
  <si>
    <t>H7</t>
  </si>
  <si>
    <t>HLL Lifecare Limited</t>
  </si>
  <si>
    <t>H8</t>
  </si>
  <si>
    <t>Hon Shri Annasaheb Dange Ayurved Medical College Ashta</t>
  </si>
  <si>
    <t>H9</t>
  </si>
  <si>
    <t>Human Biologicals Institute</t>
  </si>
  <si>
    <t>H10</t>
  </si>
  <si>
    <t xml:space="preserve">  Government funding agency   </t>
  </si>
  <si>
    <t xml:space="preserve">  Government medical college   </t>
  </si>
  <si>
    <t xml:space="preserve">  Pharmaceutical industry-Global   </t>
  </si>
  <si>
    <t xml:space="preserve">  Pharmaceutical industry-Indian   </t>
  </si>
  <si>
    <t xml:space="preserve">  Private hospital/clinic   </t>
  </si>
  <si>
    <t xml:space="preserve">  Research institution   </t>
  </si>
  <si>
    <t xml:space="preserve">  Research institution and hospital   </t>
  </si>
  <si>
    <t xml:space="preserve"> Other [Apex body in India for the formulation, coordination and promotion of biomedical research] </t>
  </si>
  <si>
    <t xml:space="preserve"> Other [cosmetics]   </t>
  </si>
  <si>
    <t xml:space="preserve"> Other [Fast Moving Consumer Goods]   </t>
  </si>
  <si>
    <t xml:space="preserve"> Other [FMCG(Fast moving Consumer Goods)]</t>
  </si>
  <si>
    <t xml:space="preserve"> Other [FMCG]   </t>
  </si>
  <si>
    <t xml:space="preserve"> Other [Government research consortium ] </t>
  </si>
  <si>
    <t xml:space="preserve"> Other [Indian Council of Medical Research [ICMR], New Delhi] </t>
  </si>
  <si>
    <t xml:space="preserve"> Other [Indian Multinational]   </t>
  </si>
  <si>
    <t xml:space="preserve"> Other [MULTINATIONAL]   </t>
  </si>
  <si>
    <t>I1</t>
  </si>
  <si>
    <t>Indian Council of Medical Research</t>
  </si>
  <si>
    <t>I2</t>
  </si>
  <si>
    <t>Indira Gandhi Institute Of Medical Sciences</t>
  </si>
  <si>
    <t>I3</t>
  </si>
  <si>
    <t>Indira Gandhi Medical College And Hospital</t>
  </si>
  <si>
    <t>I4</t>
  </si>
  <si>
    <t>Indus Biotech Private Limited</t>
  </si>
  <si>
    <t>I5</t>
  </si>
  <si>
    <t>Institute for Post Graduate Teaching and Research in Ayurveda Gujarat Ayurved University</t>
  </si>
  <si>
    <t>I6</t>
  </si>
  <si>
    <t>Institute of Liver and Biliary Sciences</t>
  </si>
  <si>
    <t>I7</t>
  </si>
  <si>
    <t>Institute of Neurosciences Kolkata</t>
  </si>
  <si>
    <t>I8</t>
  </si>
  <si>
    <t>Institute of Post Graduate Medical Education and Research</t>
  </si>
  <si>
    <t>I9</t>
  </si>
  <si>
    <t>Intas Pharmaceuticals Limited</t>
  </si>
  <si>
    <t>I10</t>
  </si>
  <si>
    <t>Ipca Laboratories Limited</t>
  </si>
  <si>
    <t>I11</t>
  </si>
  <si>
    <t>ITC LIMITED</t>
  </si>
  <si>
    <t>I12</t>
  </si>
  <si>
    <t xml:space="preserve">Research institution and hospital   </t>
  </si>
  <si>
    <t xml:space="preserve"> Other  [ Deemed to be University]   </t>
  </si>
  <si>
    <t xml:space="preserve"> Other  [Jamia Hamdard (Deemed to be University)]   </t>
  </si>
  <si>
    <t xml:space="preserve"> Other  [Teaching institute and hospital]   </t>
  </si>
  <si>
    <t xml:space="preserve"> Other  [University]   </t>
  </si>
  <si>
    <t>J1</t>
  </si>
  <si>
    <t>J S Ayurveda Mahavidyalaya</t>
  </si>
  <si>
    <t>J2</t>
  </si>
  <si>
    <t>Jamia Hamdard</t>
  </si>
  <si>
    <t>J3</t>
  </si>
  <si>
    <t>Jamia Millia Islamia</t>
  </si>
  <si>
    <t>J4</t>
  </si>
  <si>
    <t>Janssen Research  Development LLC</t>
  </si>
  <si>
    <t>J5</t>
  </si>
  <si>
    <t>Jaslok Hospital and Research Center</t>
  </si>
  <si>
    <t>J6</t>
  </si>
  <si>
    <t>Jawaharlal Institute of Post Graduate Medical Education and Research</t>
  </si>
  <si>
    <t>J7</t>
  </si>
  <si>
    <t>Jawaharlal Nehru hospital and research centre</t>
  </si>
  <si>
    <t>J8</t>
  </si>
  <si>
    <t>Johnson and Johnson Private Limited</t>
  </si>
  <si>
    <t>J9</t>
  </si>
  <si>
    <t>JSS Medical College</t>
  </si>
  <si>
    <t>J10</t>
  </si>
  <si>
    <t>J14</t>
  </si>
  <si>
    <t xml:space="preserve"> Government medical college </t>
  </si>
  <si>
    <t xml:space="preserve"> Pharmaceutical industry-Global </t>
  </si>
  <si>
    <t xml:space="preserve"> Pharmaceutical industry-Indian </t>
  </si>
  <si>
    <t xml:space="preserve"> Private medical college </t>
  </si>
  <si>
    <t xml:space="preserve"> Research institution </t>
  </si>
  <si>
    <t xml:space="preserve"> Research institution and hospital </t>
  </si>
  <si>
    <t>K1</t>
  </si>
  <si>
    <t>K PATEL Phyto Extractions Pvt Ltd</t>
  </si>
  <si>
    <t>K2</t>
  </si>
  <si>
    <t>Karyopharm Therapeutics Inc</t>
  </si>
  <si>
    <t>K3</t>
  </si>
  <si>
    <t>Kasturba Medical College</t>
  </si>
  <si>
    <t>K4</t>
  </si>
  <si>
    <t>Kerala Ayurveda Limited</t>
  </si>
  <si>
    <t>K5</t>
  </si>
  <si>
    <t>KIIT UNIVERSITY</t>
  </si>
  <si>
    <t>K6</t>
  </si>
  <si>
    <t>KIMS</t>
  </si>
  <si>
    <t>K7</t>
  </si>
  <si>
    <t>King Georges Medical Univeristy</t>
  </si>
  <si>
    <t>K8</t>
  </si>
  <si>
    <t>KLE University/ KLE Academy of Higher Education and Research</t>
  </si>
  <si>
    <t>K9</t>
  </si>
  <si>
    <t>Krishna Institute of Medical Sciences Karad</t>
  </si>
  <si>
    <t>K10</t>
  </si>
  <si>
    <t>SETH GS MEDICAL COLLEGE AND KEM HOSPITAL</t>
  </si>
  <si>
    <t>K11</t>
  </si>
  <si>
    <t xml:space="preserve"> Other [] </t>
  </si>
  <si>
    <t>L1</t>
  </si>
  <si>
    <t>Lady Hardinge Medical College</t>
  </si>
  <si>
    <t>l1</t>
  </si>
  <si>
    <t>L2</t>
  </si>
  <si>
    <t>LODAAT PHARMA</t>
  </si>
  <si>
    <t>l2</t>
  </si>
  <si>
    <t>L3</t>
  </si>
  <si>
    <t>Lupin Limited</t>
  </si>
  <si>
    <t>l3</t>
  </si>
  <si>
    <t>L4</t>
  </si>
  <si>
    <t>Luqman Unani Medical College Hospital and Research center</t>
  </si>
  <si>
    <t>l4</t>
  </si>
  <si>
    <t>L5</t>
  </si>
  <si>
    <t>l5</t>
  </si>
  <si>
    <t xml:space="preserve">  Government funding agency  </t>
  </si>
  <si>
    <t xml:space="preserve">  Government medical college  </t>
  </si>
  <si>
    <t xml:space="preserve">  Pharmaceutical industry-Global  </t>
  </si>
  <si>
    <t xml:space="preserve">  Pharmaceutical industry-Indian  </t>
  </si>
  <si>
    <t xml:space="preserve">  Private hospital/clinic  </t>
  </si>
  <si>
    <t xml:space="preserve">  Private medical college  </t>
  </si>
  <si>
    <t xml:space="preserve">  Research institution  </t>
  </si>
  <si>
    <t xml:space="preserve">  Research institution and hospital  </t>
  </si>
  <si>
    <t xml:space="preserve">Other [AYUSH Department Government Of India]  </t>
  </si>
  <si>
    <t xml:space="preserve">Other [Government Ministry]  </t>
  </si>
  <si>
    <t xml:space="preserve">Other [Ministry of AYUSH Govt of India]  </t>
  </si>
  <si>
    <t xml:space="preserve">Other [Union Ministry Government of India]  </t>
  </si>
  <si>
    <t xml:space="preserve"> Other [Cosmetics Industry]  </t>
  </si>
  <si>
    <t xml:space="preserve"> Other [Educational/Research Institution]  </t>
  </si>
  <si>
    <t xml:space="preserve"> Other [Medical Device Company]  </t>
  </si>
  <si>
    <t xml:space="preserve"> Other [Non Government Organisation]  </t>
  </si>
  <si>
    <t xml:space="preserve"> Other [Research institution and hospital ]  </t>
  </si>
  <si>
    <t xml:space="preserve"> Other [School of Allied Health Sciences]  </t>
  </si>
  <si>
    <t>M1</t>
  </si>
  <si>
    <t>MACLEODS PHARMACEUTICALS LTD</t>
  </si>
  <si>
    <t>M2</t>
  </si>
  <si>
    <t>Maharashtra Arogya Mandals Sumatibhai Shah Ayurved Mahavidyalaya</t>
  </si>
  <si>
    <t>M3</t>
  </si>
  <si>
    <t>Maharishi Ayurveda Products Pvt Ltd</t>
  </si>
  <si>
    <t>M4</t>
  </si>
  <si>
    <t>Maharishi Markandeshwar Deemed to be University</t>
  </si>
  <si>
    <t>M5</t>
  </si>
  <si>
    <t>Mahesh Bhattacharyya Homoeopathic Medical College and Hospital</t>
  </si>
  <si>
    <t>M6</t>
  </si>
  <si>
    <t>Manipal Academy of Higher Education/ Manipal University</t>
  </si>
  <si>
    <t>M7</t>
  </si>
  <si>
    <t>Marico Limited</t>
  </si>
  <si>
    <t>M8</t>
  </si>
  <si>
    <t>Maulana Azad Medical College</t>
  </si>
  <si>
    <t>M9</t>
  </si>
  <si>
    <t>Max Super Specialty Hospital</t>
  </si>
  <si>
    <t>M10</t>
  </si>
  <si>
    <t>Medical College Hospital Kolkata</t>
  </si>
  <si>
    <t>M11</t>
  </si>
  <si>
    <t>Medicins Sans Frontieres</t>
  </si>
  <si>
    <t>M12</t>
  </si>
  <si>
    <t>Meenakshi Academy of Higher Education and Research Institute</t>
  </si>
  <si>
    <t>M13</t>
  </si>
  <si>
    <t>Merck Healthcare KGaA</t>
  </si>
  <si>
    <t>M14</t>
  </si>
  <si>
    <t>Meril Life Sciences Pvt Ltd</t>
  </si>
  <si>
    <t>M15</t>
  </si>
  <si>
    <t>MGC Pharmaceuticals Ltd</t>
  </si>
  <si>
    <t>M16</t>
  </si>
  <si>
    <t>MGM Medical College and Hospital</t>
  </si>
  <si>
    <t>M17</t>
  </si>
  <si>
    <t>MHM College Hospital The CHM College Hospital</t>
  </si>
  <si>
    <t>M18</t>
  </si>
  <si>
    <t>Micro Labs Limited</t>
  </si>
  <si>
    <t>M19</t>
  </si>
  <si>
    <t>Ministry of Ayush Government of India</t>
  </si>
  <si>
    <t>M20</t>
  </si>
  <si>
    <t>Ms Meghdoot Gramodyog Sewa Sansthan</t>
  </si>
  <si>
    <t>M21</t>
  </si>
  <si>
    <t>Ms Shukla Ashar Impex Pvt Ltd</t>
  </si>
  <si>
    <t>M22</t>
  </si>
  <si>
    <t>Multani Pharmaceuticals Ltd</t>
  </si>
  <si>
    <t>M23</t>
  </si>
  <si>
    <t>Mylan Inc</t>
  </si>
  <si>
    <t>M24</t>
  </si>
  <si>
    <t>Mysore medical college ad research institute</t>
  </si>
  <si>
    <t>M25</t>
  </si>
  <si>
    <t>M56</t>
  </si>
  <si>
    <t xml:space="preserve"> Other [ Ayurveda University]  </t>
  </si>
  <si>
    <t xml:space="preserve"> Other [Autonomous Institution under Ministry of AYUSH]  </t>
  </si>
  <si>
    <t xml:space="preserve"> Other [Ayurveda College]  </t>
  </si>
  <si>
    <t xml:space="preserve"> Other [Ayurveda Medical college]  </t>
  </si>
  <si>
    <t xml:space="preserve"> Other [Biopharmaceutical Company]  </t>
  </si>
  <si>
    <t xml:space="preserve"> Other [Central Government Institute for UG, PG Education &amp; Research in Ayurveda Under Ministry of AYUSH]  </t>
  </si>
  <si>
    <t xml:space="preserve"> Other [Government Ayurveda Colege]  </t>
  </si>
  <si>
    <t xml:space="preserve"> Other [Government ayurveda college and hospital]  </t>
  </si>
  <si>
    <t xml:space="preserve"> Other [Government Ayurveda Institute and Hospital]  </t>
  </si>
  <si>
    <t xml:space="preserve"> Other [Government Ayurveda Institution and Hospital]  </t>
  </si>
  <si>
    <t xml:space="preserve"> Other [Government ayurvedic college and hospital]  </t>
  </si>
  <si>
    <t xml:space="preserve"> Other [Government Medical college]  </t>
  </si>
  <si>
    <t xml:space="preserve"> Other [Herbal Beverages Manufacturing and trading]  </t>
  </si>
  <si>
    <t xml:space="preserve"> Other [Herbal Healthcare company]  </t>
  </si>
  <si>
    <t xml:space="preserve"> Other [National Institute of Ayurveda]  </t>
  </si>
  <si>
    <t xml:space="preserve"> Other [Non Profit Research Organisation]  </t>
  </si>
  <si>
    <t xml:space="preserve"> Other [NRG ONCOLOGY/RTOG]  </t>
  </si>
  <si>
    <t xml:space="preserve"> Other [Post graduate Institute]  </t>
  </si>
  <si>
    <t>N1</t>
  </si>
  <si>
    <t>Naiminath Homoeopathic Medical College Hospital and Research Centre</t>
  </si>
  <si>
    <t>N2</t>
  </si>
  <si>
    <t>NATCO PHARMACEUTICALS</t>
  </si>
  <si>
    <t>N3</t>
  </si>
  <si>
    <t>National innovation foundation</t>
  </si>
  <si>
    <t>N4</t>
  </si>
  <si>
    <t>National Institute of Allergy and Infectious Diseases NIAID National Institutes of Health NIH</t>
  </si>
  <si>
    <t>N5</t>
  </si>
  <si>
    <t>National Institute of Ayurveda</t>
  </si>
  <si>
    <t>N6</t>
  </si>
  <si>
    <t>National Institute of Homoeopathy</t>
  </si>
  <si>
    <t>N7</t>
  </si>
  <si>
    <t>National Institute of Mental Health and NeuroSciences NIMHANS</t>
  </si>
  <si>
    <t>N8</t>
  </si>
  <si>
    <t>National Institute of Siddha</t>
  </si>
  <si>
    <t>N9</t>
  </si>
  <si>
    <t>National Institute Of Unani Medicine</t>
  </si>
  <si>
    <t>N10</t>
  </si>
  <si>
    <t>National Research Institute of Unani Medicine for Skin Disorders</t>
  </si>
  <si>
    <t>N11</t>
  </si>
  <si>
    <t>NATREON INC</t>
  </si>
  <si>
    <t>N12</t>
  </si>
  <si>
    <t>Natural Remedies Private Limited</t>
  </si>
  <si>
    <t>N13</t>
  </si>
  <si>
    <t>Natureceuticals Sdn Bhd</t>
  </si>
  <si>
    <t>N14</t>
  </si>
  <si>
    <t>Naturedge Beverages Pvt Ltd</t>
  </si>
  <si>
    <t>N15</t>
  </si>
  <si>
    <t>Neon Laboratories Ltd</t>
  </si>
  <si>
    <t>N16</t>
  </si>
  <si>
    <t>Netsurf Communications Pvt Ltd</t>
  </si>
  <si>
    <t>N17</t>
  </si>
  <si>
    <t>Newron Pharmaceuticals SpA</t>
  </si>
  <si>
    <t>N18</t>
  </si>
  <si>
    <t>NIH DAIDS</t>
  </si>
  <si>
    <t>N19</t>
  </si>
  <si>
    <t>NITTE DEEMED TO BE UNIVERSITY</t>
  </si>
  <si>
    <t>N20</t>
  </si>
  <si>
    <t>NIZAMS INSTITUTE OF MEDICAL SCIENCES</t>
  </si>
  <si>
    <t>N21</t>
  </si>
  <si>
    <t>Novartis Healthcare Private Limited</t>
  </si>
  <si>
    <t>N22</t>
  </si>
  <si>
    <t>Novo Nordisk AS</t>
  </si>
  <si>
    <t>N23</t>
  </si>
  <si>
    <t>Novo Nordisk India Private Ltd</t>
  </si>
  <si>
    <t>N24</t>
  </si>
  <si>
    <t>NRG Oncology</t>
  </si>
  <si>
    <t>N25</t>
  </si>
  <si>
    <t>N45</t>
  </si>
  <si>
    <t>Standard name</t>
  </si>
  <si>
    <t xml:space="preserve"> Other  [PGIMER Chandigarh]   </t>
  </si>
  <si>
    <t xml:space="preserve"> Other  [Private university including medical college researchcenter and hospital]   </t>
  </si>
  <si>
    <t xml:space="preserve"> Other  [Research Cell of private University]   </t>
  </si>
  <si>
    <t xml:space="preserve"> Other [Deemed to be University]   </t>
  </si>
  <si>
    <t xml:space="preserve"> Other [Government Institution]   </t>
  </si>
  <si>
    <t xml:space="preserve"> Other [Medical Device Company - Global]   </t>
  </si>
  <si>
    <t xml:space="preserve"> Other [Public University]   </t>
  </si>
  <si>
    <t>P1</t>
  </si>
  <si>
    <t>Panacea Biotec Ltd</t>
  </si>
  <si>
    <t>P2</t>
  </si>
  <si>
    <t>Parul Institute Of Ayurved / Parul University</t>
  </si>
  <si>
    <t>P3</t>
  </si>
  <si>
    <t>Patanjali Ayurved College</t>
  </si>
  <si>
    <t>P4</t>
  </si>
  <si>
    <t>PDEAS College of Ayurved and Research Center</t>
  </si>
  <si>
    <t>P5</t>
  </si>
  <si>
    <t>Pfizer Inc</t>
  </si>
  <si>
    <t>P6</t>
  </si>
  <si>
    <t>Pfizer Limited</t>
  </si>
  <si>
    <t>P7</t>
  </si>
  <si>
    <t>PGIMER Dr Ram Manohar Lohia Hospital</t>
  </si>
  <si>
    <t>P8</t>
  </si>
  <si>
    <t>Pharmazz India Private Limited</t>
  </si>
  <si>
    <t>P9</t>
  </si>
  <si>
    <t>Piramal Enterprises Limited</t>
  </si>
  <si>
    <t>P10</t>
  </si>
  <si>
    <t>Pondicherry Institute of Medical Sciences</t>
  </si>
  <si>
    <t>P11</t>
  </si>
  <si>
    <t>Population Health Research Institute</t>
  </si>
  <si>
    <t>P12</t>
  </si>
  <si>
    <t>Post Graduate Institute of Medical Education and Reasearch Chandigarh</t>
  </si>
  <si>
    <t>P13</t>
  </si>
  <si>
    <t>Prathima Institue of Medical Sciences</t>
  </si>
  <si>
    <t>P14</t>
  </si>
  <si>
    <t>Pravara Institute of Medical  Sciences</t>
  </si>
  <si>
    <t>P15</t>
  </si>
  <si>
    <t>Prince Sattam Bin Abdulaziz University Al Kharj Saudi Arabia</t>
  </si>
  <si>
    <t>P16</t>
  </si>
  <si>
    <t>PROCEPT BioRobotics</t>
  </si>
  <si>
    <t>P17</t>
  </si>
  <si>
    <t>PSK Pharma LLC</t>
  </si>
  <si>
    <t>P18</t>
  </si>
  <si>
    <t>Pt Deendayal Upadhyay Institute for the Physcially Handicapped</t>
  </si>
  <si>
    <t>P19</t>
  </si>
  <si>
    <t>Pt. Bhagwat Dayal Sharma University of Health Sciences, Rohtak</t>
  </si>
  <si>
    <t>P20</t>
  </si>
  <si>
    <t>Pulse Pharmaceuticals Pvt Ltd</t>
  </si>
  <si>
    <t>P21</t>
  </si>
  <si>
    <t>P43</t>
  </si>
  <si>
    <t>Private medical college</t>
  </si>
  <si>
    <t>Research institution</t>
  </si>
  <si>
    <t xml:space="preserve"> Other [Autonomous state government government University ]   </t>
  </si>
  <si>
    <t xml:space="preserve"> Other [Govt Ayurvedic College]   </t>
  </si>
  <si>
    <t xml:space="preserve"> Other [Govt pg AYURVEDIC college and hospital]   </t>
  </si>
  <si>
    <t xml:space="preserve"> Other [GOVERNMENT AYURVEDIC  HOSPITAL]   </t>
  </si>
  <si>
    <t xml:space="preserve"> Other [Health university]   </t>
  </si>
  <si>
    <t xml:space="preserve"> Other [university]   </t>
  </si>
  <si>
    <t xml:space="preserve"> Other [State Government Ayurvedic College &amp; Hospital]   </t>
  </si>
  <si>
    <t xml:space="preserve"> Other [State Government Ayurvedic College]   </t>
  </si>
  <si>
    <t>R1</t>
  </si>
  <si>
    <t>R A Podar Medical College Ayurveda</t>
  </si>
  <si>
    <t>R2</t>
  </si>
  <si>
    <t>R D Gardi Medical College</t>
  </si>
  <si>
    <t>R3</t>
  </si>
  <si>
    <t>RAJALAKSHMI HOSPITAL</t>
  </si>
  <si>
    <t>R4</t>
  </si>
  <si>
    <t>Rajeev Institute of Ayurvedic Medical Science and Research Centre</t>
  </si>
  <si>
    <t>R5</t>
  </si>
  <si>
    <t>Rajendra Institute of Medical Sciences</t>
  </si>
  <si>
    <t>R6</t>
  </si>
  <si>
    <t>Rajiv Gandhi University of health science</t>
  </si>
  <si>
    <t>R7</t>
  </si>
  <si>
    <t>Regional Cancer Centre Trivandrum</t>
  </si>
  <si>
    <t>R8</t>
  </si>
  <si>
    <t>Reliance Life Sciences Pvt Ltd</t>
  </si>
  <si>
    <t>R9</t>
  </si>
  <si>
    <t>RGG PG AYURVEDIC COLLEGE And HOSPITAL</t>
  </si>
  <si>
    <t>R10</t>
  </si>
  <si>
    <t>Rishikul Campus Uttarakhand Ayurved University</t>
  </si>
  <si>
    <t>R11</t>
  </si>
  <si>
    <t>RPS BIOTECH PVT LTD</t>
  </si>
  <si>
    <t>R12</t>
  </si>
  <si>
    <t>Rus Biopharm LLC</t>
  </si>
  <si>
    <t>R13</t>
  </si>
  <si>
    <t xml:space="preserve">Government medical college </t>
  </si>
  <si>
    <t xml:space="preserve">Pharmaceutical industry-Indian </t>
  </si>
  <si>
    <t xml:space="preserve"> Private hospital/clinic </t>
  </si>
  <si>
    <t xml:space="preserve"> Other [Biotechnology Company] </t>
  </si>
  <si>
    <t xml:space="preserve"> Other [Biotechnology industry - Indian] </t>
  </si>
  <si>
    <t xml:space="preserve"> Other [A Deemed to be University ] </t>
  </si>
  <si>
    <t xml:space="preserve"> Other [Ayurveda College and Hospital] </t>
  </si>
  <si>
    <t xml:space="preserve"> Other [Ayurveda Medical college and Hospital ] </t>
  </si>
  <si>
    <t xml:space="preserve"> Other [Ayurveda Medical College] </t>
  </si>
  <si>
    <t xml:space="preserve"> Other [Ayurvedic Medical college and Hospital] </t>
  </si>
  <si>
    <t xml:space="preserve"> Other [Children hospital] </t>
  </si>
  <si>
    <t xml:space="preserve">Other [dental college] </t>
  </si>
  <si>
    <t xml:space="preserve"> Other [Manufactures and markets phytonutrients, standardized herbal extracts and nutritional supplements.] </t>
  </si>
  <si>
    <t xml:space="preserve"> Other [Marketer &amp; manufacturer of phytonutrients, ayurvedic, herbal extracts, probiotics etc.] </t>
  </si>
  <si>
    <t xml:space="preserve"> Other [Physiotherapy Academic Institute] </t>
  </si>
  <si>
    <t xml:space="preserve">Other [Primary institution] </t>
  </si>
  <si>
    <t xml:space="preserve"> Other [private ayurvedic college and hospital] </t>
  </si>
  <si>
    <t xml:space="preserve"> Other [Private Dental college] </t>
  </si>
  <si>
    <t xml:space="preserve"> Other [Research Company] </t>
  </si>
  <si>
    <t xml:space="preserve"> Other [Self] </t>
  </si>
  <si>
    <t xml:space="preserve"> Other [Shri Krishna Govt .Ayurvedic College and Hospital, Kurukshetra] </t>
  </si>
  <si>
    <t xml:space="preserve"> Other [Sri Dharmasthala Manjunatheshwara  College of Ayurveda and Hospital] </t>
  </si>
  <si>
    <t xml:space="preserve">Other [Principal Investigator] </t>
  </si>
  <si>
    <t>S1</t>
  </si>
  <si>
    <t>Sami Labs Limited</t>
  </si>
  <si>
    <t>S2</t>
  </si>
  <si>
    <t>Samsung Bioepis Co Ltd</t>
  </si>
  <si>
    <t>S3</t>
  </si>
  <si>
    <t>Sancheti Institute College of Physiotherapy</t>
  </si>
  <si>
    <t>S4</t>
  </si>
  <si>
    <t>Sane Gurugi Arogya Kendra</t>
  </si>
  <si>
    <t>S5</t>
  </si>
  <si>
    <t>SANGHVI BEAUTY AND TECHNOLOGIES PRIVATE LIMITED</t>
  </si>
  <si>
    <t>S6</t>
  </si>
  <si>
    <t>Sanjay Gandhi Postgraduate Institute of Medical Sciences Lucknow India</t>
  </si>
  <si>
    <t>S7</t>
  </si>
  <si>
    <t>Sanofi Genzyme</t>
  </si>
  <si>
    <t>S8</t>
  </si>
  <si>
    <t>Sanofi Synthelabo India Private Limited</t>
  </si>
  <si>
    <t>S9</t>
  </si>
  <si>
    <t>Sanzyme P Ltd</t>
  </si>
  <si>
    <t>S10</t>
  </si>
  <si>
    <t>Saraswati dental college</t>
  </si>
  <si>
    <t>S11</t>
  </si>
  <si>
    <t>Savesta Lifesciences Inc</t>
  </si>
  <si>
    <t>S12</t>
  </si>
  <si>
    <t>Serum Institute of India Private Limited</t>
  </si>
  <si>
    <t>S13</t>
  </si>
  <si>
    <t>SG Phyto Pharma Private Limited</t>
  </si>
  <si>
    <t>S14</t>
  </si>
  <si>
    <t>SGT University</t>
  </si>
  <si>
    <t>S15</t>
  </si>
  <si>
    <t>Shantha Biotechnics Pvt Limited</t>
  </si>
  <si>
    <t>S16</t>
  </si>
  <si>
    <t>Shree Dhootapapeshwar Limited</t>
  </si>
  <si>
    <t>S17</t>
  </si>
  <si>
    <t>Shree jagadguru gavisidheswara ayurvedic medical college postgraduate studies and research center</t>
  </si>
  <si>
    <t>S18</t>
  </si>
  <si>
    <t>Shree Vishwavati Ayurvedic Chikitsalaya and Research Centre</t>
  </si>
  <si>
    <t>S19</t>
  </si>
  <si>
    <t>Shri Guru Ram Rai Institute of Medical and Health Sciences and Shri Mahant Indresh Hospital</t>
  </si>
  <si>
    <t>S20</t>
  </si>
  <si>
    <t>SHRI KRISHNA GOVERNMENT AYURVEDIC COLLEGE AND HOSPITAL KURUKSHETRA</t>
  </si>
  <si>
    <t>S21</t>
  </si>
  <si>
    <t>Siddhayu Ayurvedic Research Fdn Pvt Ltd</t>
  </si>
  <si>
    <t>S22</t>
  </si>
  <si>
    <t>Sinhgad Dental College and Hospital</t>
  </si>
  <si>
    <t>S23</t>
  </si>
  <si>
    <t>SK Biolabs</t>
  </si>
  <si>
    <t>S24</t>
  </si>
  <si>
    <t>SMS Medical College and Hospital Jaipur</t>
  </si>
  <si>
    <t>S25</t>
  </si>
  <si>
    <t>Solumiks Herbaceuticals Limited</t>
  </si>
  <si>
    <t>S26</t>
  </si>
  <si>
    <t>Sri Devaraj Urs Academy of Higher Education and Research Kolar Karnataka</t>
  </si>
  <si>
    <t>S27</t>
  </si>
  <si>
    <t>Sri Dharmasthala Manjunatheshwara  College of Ayurveda and Hospital / SDM Ayurveda Hospital</t>
  </si>
  <si>
    <t>S28</t>
  </si>
  <si>
    <t>Sri Hasanamba Dental College and Hospital</t>
  </si>
  <si>
    <t>S29</t>
  </si>
  <si>
    <t>SRI SRI COLLEGE OF AYURVEDIC SCIENCE AND RESEARCH HOSPITAL</t>
  </si>
  <si>
    <t>S30</t>
  </si>
  <si>
    <t>Sri Venkateswara institute of medical sciences</t>
  </si>
  <si>
    <t>S31</t>
  </si>
  <si>
    <t>SRM Dental College</t>
  </si>
  <si>
    <t>S32</t>
  </si>
  <si>
    <t>SRM University</t>
  </si>
  <si>
    <t>S33</t>
  </si>
  <si>
    <t>SSG Hospital</t>
  </si>
  <si>
    <t>S34</t>
  </si>
  <si>
    <t>SSV Phytopharmaceuticals</t>
  </si>
  <si>
    <t>S35</t>
  </si>
  <si>
    <t>St Johns medical College and Hospital</t>
  </si>
  <si>
    <t>S36</t>
  </si>
  <si>
    <t>Stabicon Life Sciences Pvt Ltd</t>
  </si>
  <si>
    <t>S37</t>
  </si>
  <si>
    <t>State Ayurveda College and Hospital Lucknow</t>
  </si>
  <si>
    <t>S38</t>
  </si>
  <si>
    <t>State National homoeopathic Medical College and Hoapital</t>
  </si>
  <si>
    <t>S39</t>
  </si>
  <si>
    <t>Stempeutics Research Pvt Ltd</t>
  </si>
  <si>
    <t>S40</t>
  </si>
  <si>
    <t>Sudha Rustagi College of Dental Sciences and Research</t>
  </si>
  <si>
    <t>S41</t>
  </si>
  <si>
    <t>Sumatibhai Shah Ayurved Mahavidyalaya</t>
  </si>
  <si>
    <t>S42</t>
  </si>
  <si>
    <t>Sun Pharma Laboratories Limited</t>
  </si>
  <si>
    <t>S43</t>
  </si>
  <si>
    <t>Sun Pharmaceutical Industries Limited</t>
  </si>
  <si>
    <t>S44</t>
  </si>
  <si>
    <t>Suraksha Pharma Private Limited</t>
  </si>
  <si>
    <t>S45</t>
  </si>
  <si>
    <t>Surya Children Hospital / Surya Childrens Medicare Private limited</t>
  </si>
  <si>
    <t>S46</t>
  </si>
  <si>
    <t>Swami Vivekananda Yoga Anusandhan Samsthana</t>
  </si>
  <si>
    <t>S47</t>
  </si>
  <si>
    <t>Swiss Parenterals Ltd</t>
  </si>
  <si>
    <t>S48</t>
  </si>
  <si>
    <t>Synokem Pharmaceuticals Limited</t>
  </si>
  <si>
    <t>S49</t>
  </si>
  <si>
    <t>S115</t>
  </si>
  <si>
    <t xml:space="preserve"> Government funding agency </t>
  </si>
  <si>
    <t xml:space="preserve"> Other [Chief Investigator from Hospital and Research Institute] </t>
  </si>
  <si>
    <t xml:space="preserve"> Other [Government Aided Institution and Hospital] </t>
  </si>
  <si>
    <t xml:space="preserve"> Other [Government Hospital] </t>
  </si>
  <si>
    <t xml:space="preserve"> Other [Grant in Aid Institute] </t>
  </si>
  <si>
    <t xml:space="preserve"> Other [Grant-in aid Research Institution and Hospital] </t>
  </si>
  <si>
    <t xml:space="preserve"> Other [industry] </t>
  </si>
  <si>
    <t xml:space="preserve"> Other [Investigator Initiated Study] </t>
  </si>
  <si>
    <t xml:space="preserve"> Other [Not-for-profit Trust] </t>
  </si>
  <si>
    <t xml:space="preserve"> Other [nutritional &amp; wellness products] </t>
  </si>
  <si>
    <t xml:space="preserve"> Other [Pharmaceutical company] </t>
  </si>
  <si>
    <t xml:space="preserve"> Other [Tata Memorial Centre is a an academic organisation and Varian a Private Company] </t>
  </si>
  <si>
    <t xml:space="preserve">Other [National public health institute of the United States] </t>
  </si>
  <si>
    <t>T1</t>
  </si>
  <si>
    <t>Tanvex Biologics Corp</t>
  </si>
  <si>
    <t>T2</t>
  </si>
  <si>
    <t>Tata Medical Center</t>
  </si>
  <si>
    <t>T3</t>
  </si>
  <si>
    <t>Tata Memorial Centre/  Tata Memorial Hospital</t>
  </si>
  <si>
    <t>T4</t>
  </si>
  <si>
    <t>Tergene Biotech Private Limited</t>
  </si>
  <si>
    <t>T5</t>
  </si>
  <si>
    <t>The Calcutta Homoeopathic Medical College and Hospital</t>
  </si>
  <si>
    <t>T6</t>
  </si>
  <si>
    <t>The Centers for Disease Control and Prevention</t>
  </si>
  <si>
    <t>T7</t>
  </si>
  <si>
    <t>The Himalaya Drug Company</t>
  </si>
  <si>
    <t>T8</t>
  </si>
  <si>
    <t>The Terry Fox Research Institute</t>
  </si>
  <si>
    <t>T9</t>
  </si>
  <si>
    <t>Themis Medicare Limited</t>
  </si>
  <si>
    <t>T10</t>
  </si>
  <si>
    <t>Torrent Pharamceutical Ltd</t>
  </si>
  <si>
    <t>T11</t>
  </si>
  <si>
    <t>Troikaa Pharmaceuticals Limited</t>
  </si>
  <si>
    <t>T12</t>
  </si>
  <si>
    <t>Trophic Wellness Private Limited</t>
  </si>
  <si>
    <t>T13</t>
  </si>
  <si>
    <t>T23</t>
  </si>
  <si>
    <t xml:space="preserve"> Government funding agency</t>
  </si>
  <si>
    <t>Government medical college</t>
  </si>
  <si>
    <t xml:space="preserve">Pharmaceutical industry-Indian    </t>
  </si>
  <si>
    <t xml:space="preserve">Research institution </t>
  </si>
  <si>
    <t xml:space="preserve"> Research institution and hospital</t>
  </si>
  <si>
    <t>Other [Company]</t>
  </si>
  <si>
    <t xml:space="preserve"> Other [GOVERNMENT UNIVERSITY]</t>
  </si>
  <si>
    <t>Other [Public Research University ]</t>
  </si>
  <si>
    <t xml:space="preserve">Other [Public Research] </t>
  </si>
  <si>
    <t>U1</t>
  </si>
  <si>
    <t>Unique Biotech Limited</t>
  </si>
  <si>
    <t>U2</t>
  </si>
  <si>
    <t>University College London</t>
  </si>
  <si>
    <t>U3</t>
  </si>
  <si>
    <t>University College of Medical Sciences and Guru Teg Bahadur Hospital</t>
  </si>
  <si>
    <t>U4</t>
  </si>
  <si>
    <t>University of Sydney</t>
  </si>
  <si>
    <t>U5</t>
  </si>
  <si>
    <t>Uttar Pradesh University of Medical Sciences</t>
  </si>
  <si>
    <t>U6</t>
  </si>
  <si>
    <t>Uttarakhand Ayurved University</t>
  </si>
  <si>
    <t>U7</t>
  </si>
  <si>
    <t xml:space="preserve">Government medical college    </t>
  </si>
  <si>
    <t xml:space="preserve">Pharmaceutical industry-Global    </t>
  </si>
  <si>
    <t xml:space="preserve">Private hospital/clinic    </t>
  </si>
  <si>
    <t xml:space="preserve"> Research institution and hospital    </t>
  </si>
  <si>
    <t xml:space="preserve">Other [(private dental college)]    </t>
  </si>
  <si>
    <t xml:space="preserve"> Other []   </t>
  </si>
  <si>
    <t xml:space="preserve"> Other [Aided college]</t>
  </si>
  <si>
    <t xml:space="preserve"> Other [Other [Aided College]]   </t>
  </si>
  <si>
    <t xml:space="preserve"> Other [Biotechnology company]    </t>
  </si>
  <si>
    <t>V1</t>
  </si>
  <si>
    <t>Vardhman Mahavir Medical College and Safdarjung Hospital</t>
  </si>
  <si>
    <t>V2</t>
  </si>
  <si>
    <t>Vasu Research Centre A Division of Vasu Healthcare Pvt Ltd</t>
  </si>
  <si>
    <t>V3</t>
  </si>
  <si>
    <t>Vicore Pharma AB</t>
  </si>
  <si>
    <t>V4</t>
  </si>
  <si>
    <t>Vidya Herbs Pvt Ltd</t>
  </si>
  <si>
    <t>V5</t>
  </si>
  <si>
    <t>Viela Bio Inc</t>
  </si>
  <si>
    <t>V6</t>
  </si>
  <si>
    <t>Virchow Biotech Private Limited</t>
  </si>
  <si>
    <t>V7</t>
  </si>
  <si>
    <t>vishnu dental college</t>
  </si>
  <si>
    <t>V8</t>
  </si>
  <si>
    <t>VPSV Ayurveda College Kottakkal</t>
  </si>
  <si>
    <t>V9</t>
  </si>
  <si>
    <t>V20</t>
  </si>
  <si>
    <t xml:space="preserve">Government funding agency   </t>
  </si>
  <si>
    <t xml:space="preserve">Pharmaceutical industry-Global   </t>
  </si>
  <si>
    <t xml:space="preserve">Pharmaceutical industry-Indian   </t>
  </si>
  <si>
    <t xml:space="preserve"> Other [International Research Organization]   </t>
  </si>
  <si>
    <t>W1</t>
  </si>
  <si>
    <t>The Wellcome Trust DBT India Alliance</t>
  </si>
  <si>
    <t>W2</t>
  </si>
  <si>
    <t>Welex Laboratories Pvt Ltd</t>
  </si>
  <si>
    <t>W3</t>
  </si>
  <si>
    <t>Windlas Biotech Pvt Ltd</t>
  </si>
  <si>
    <t>W4</t>
  </si>
  <si>
    <t>Wockhardt Bio AG</t>
  </si>
  <si>
    <t>W5</t>
  </si>
  <si>
    <t>Wockhardt Limited</t>
  </si>
  <si>
    <t>W6</t>
  </si>
  <si>
    <t>World Health Organization</t>
  </si>
  <si>
    <t>W7</t>
  </si>
  <si>
    <t xml:space="preserve"> Other [Private Ayurvedic College] </t>
  </si>
  <si>
    <t>Y1</t>
  </si>
  <si>
    <t>Yashwant Ayurvedic  college Kodoli Kolhapur</t>
  </si>
  <si>
    <t>Y2</t>
  </si>
  <si>
    <t>Yenepoya Deemed to be University</t>
  </si>
  <si>
    <t>Y3</t>
  </si>
  <si>
    <t>Z1</t>
  </si>
  <si>
    <t>Zuventus Healthcare Limited</t>
  </si>
  <si>
    <t>Z2</t>
  </si>
  <si>
    <t>Z4</t>
  </si>
  <si>
    <t>Range:</t>
  </si>
  <si>
    <t>1-10%</t>
  </si>
  <si>
    <t>11-20%</t>
  </si>
  <si>
    <t>21-30%</t>
  </si>
  <si>
    <t>31-40%</t>
  </si>
  <si>
    <t>41-50%</t>
  </si>
  <si>
    <t>51-60%</t>
  </si>
  <si>
    <t>61-70%</t>
  </si>
  <si>
    <t>71-80%</t>
  </si>
  <si>
    <t>81-90%</t>
  </si>
  <si>
    <t>91-99%</t>
  </si>
  <si>
    <t>Table 1. For each of the 147 sponsors with more than one classification, the distribution of the largest percentage of trials with a particular classification.</t>
  </si>
  <si>
    <t>Cases:</t>
  </si>
  <si>
    <t>S. No.</t>
  </si>
  <si>
    <t>Range</t>
  </si>
  <si>
    <t>Number</t>
  </si>
  <si>
    <t>%</t>
  </si>
  <si>
    <t>Cumulative %</t>
  </si>
  <si>
    <t>11-20</t>
  </si>
  <si>
    <t>21-30</t>
  </si>
  <si>
    <t>31-40</t>
  </si>
  <si>
    <t>41-50</t>
  </si>
  <si>
    <t>51-60</t>
  </si>
  <si>
    <t>61-70</t>
  </si>
  <si>
    <t>71-80</t>
  </si>
  <si>
    <t>81-90</t>
  </si>
  <si>
    <t>91-99</t>
  </si>
  <si>
    <t>TOTAL</t>
  </si>
  <si>
    <t>Organization</t>
  </si>
  <si>
    <t>Total number of categories</t>
  </si>
  <si>
    <t>Number of ‘Other’s</t>
  </si>
  <si>
    <t>% of Other</t>
  </si>
  <si>
    <t>The organizations with the largest number of categories were (i) the National Institute of Ayurveda (15, with 80% various categories of Other), (ii) the Tata Memorial Centre/ Tata Memorial Hospital (10, with 70% Other), and (iii) the Sri Dharmasthala Manjunatheshwara  College of Ayurveda and Hospital / SDM Ayurveda Hospital (9, with 56% Other).</t>
  </si>
  <si>
    <t>The organizations with the smallest fraction of ‘Other’ were (i) Post Graduate Institute of Medical Education and Reasearch Chandigarh (5 categories, with 20% Other), (ii) All India India Institute of Medical Sciences, New Delhi (5, with 20%), and (iii) Parul Institute Of Ayurved / Parul University (7, with 29% Other).</t>
  </si>
  <si>
    <t>Sponsors’ names that started with A-Z: 
Number of classifications in the 9 well defined categories.</t>
  </si>
  <si>
    <t>Total</t>
  </si>
  <si>
    <t>Sponsors’ names that started with A-Z: 
Number of classifications in the various versions of ‘Other’ categories.</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</si>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</sst>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font>
      <sz val="12"/>
      <color indexed="8"/>
      <name val="Times New Roman"/>
      <family val="2"/>
      <charset val="1"/>
    </font>
    <font>
      <sz val="11"/>
      <color indexed="8"/>
      <name val="Calibri"/>
      <family val="2"/>
      <charset val="1"/>
    </font>
    <font>
      <b/>
      <sz val="12"/>
      <color indexed="8"/>
      <name val="Times New Roman"/>
      <family val="2"/>
      <charset val="1"/>
    </font>
    <font>
      <sz val="12"/>
      <color indexed="8"/>
      <name val="Times New Roman"/>
      <family val="1"/>
    </font>
    <font>
      <b/>
      <sz val="12"/>
      <color indexed="8"/>
      <name val="Times New Roman"/>
      <family val="1"/>
      <charset val="1"/>
    </font>
    <font>
      <b/>
      <sz val="12"/>
      <color indexed="8"/>
      <name val="Times New Roman"/>
      <family val="1"/>
    </font>
    <font>
      <sz val="12"/>
      <color indexed="8"/>
      <name val="Times New Roman"/>
      <family val="2"/>
    </font>
    <font>
      <sz val="12"/>
      <color indexed="8"/>
      <name val="Times;Times New Roman"/>
      <family val="1"/>
    </font>
    <font>
      <b/>
      <sz val="11"/>
      <color indexed="8"/>
      <name val="Calibri"/>
      <family val="2"/>
      <charset val="1"/>
    </font>
    <font>
      <b/>
      <sz val="11"/>
      <color indexed="8"/>
      <name val="Calibri"/>
      <family val="2"/>
    </font>
    <font>
      <b/>
      <sz val="10"/>
      <color indexed="8"/>
      <name val="Calibri"/>
      <family val="2"/>
      <charset val="1"/>
    </font>
    <font>
      <sz val="10"/>
      <color indexed="8"/>
      <name val="Calibri"/>
      <family val="2"/>
      <charset val="1"/>
    </font>
    <font>
      <b/>
      <sz val="11"/>
      <color indexed="8"/>
      <name val="Times New Roman"/>
      <family val="1"/>
      <charset val="1"/>
    </font>
    <font>
      <sz val="11"/>
      <color indexed="8"/>
      <name val="Times New Roman"/>
      <family val="1"/>
      <charset val="1"/>
    </font>
    <font>
      <sz val="12"/>
      <color indexed="8"/>
      <name val="Times New Roman"/>
      <family val="1"/>
      <charset val="1"/>
    </font>
    <font>
      <b/>
      <sz val="12"/>
      <name val="Times New Roman"/>
      <family val="1"/>
      <charset val="1"/>
    </font>
    <font>
      <b/>
      <sz val="10"/>
      <name val="Calibri"/>
      <family val="2"/>
      <charset val="1"/>
    </font>
    <font>
      <b/>
      <sz val="12"/>
      <color indexed="8"/>
      <name val="Times;Times New Roman"/>
      <family val="1"/>
      <charset val="128"/>
    </font>
    <font>
      <sz val="12"/>
      <name val="Times New Roman"/>
      <family val="1"/>
      <charset val="1"/>
    </font>
    <font>
      <b/>
      <sz val="12"/>
      <color indexed="8"/>
      <name val="Times New Roman"/>
      <family val="2"/>
    </font>
  </fonts>
  <fills count="5">
    <fill>
      <patternFill patternType="none"/>
    </fill>
    <fill>
      <patternFill patternType="gray125"/>
    </fill>
    <fill>
      <patternFill patternType="solid">
        <fgColor indexed="19"/>
        <bgColor indexed="50"/>
      </patternFill>
    </fill>
    <fill>
      <patternFill patternType="solid">
        <fgColor indexed="22"/>
        <bgColor indexed="31"/>
      </patternFill>
    </fill>
    <fill>
      <patternFill patternType="solid">
        <fgColor indexed="8"/>
        <bgColor indexed="58"/>
      </patternFill>
    </fill>
  </fills>
  <borders count="4">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1" fillId="0" borderId="0"/>
    <xf numFmtId="0" fontId="1" fillId="0" borderId="0"/>
  </cellStyleXfs>
  <cellXfs count="165">
    <xf numFmtId="0" fontId="0" fillId="0" borderId="0" xfId="0"/>
    <xf numFmtId="0" fontId="0" fillId="0" borderId="0" xfId="0" applyAlignment="1">
      <alignment horizontal="center" vertical="center"/>
    </xf>
    <xf numFmtId="0" fontId="0" fillId="0" borderId="0" xfId="0" applyAlignment="1">
      <alignment vertical="center"/>
    </xf>
    <xf numFmtId="0" fontId="2"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0" fillId="2" borderId="1" xfId="0" applyFont="1" applyFill="1" applyBorder="1" applyAlignment="1">
      <alignment horizontal="center" vertical="center"/>
    </xf>
    <xf numFmtId="0" fontId="5" fillId="2" borderId="1" xfId="0" applyFont="1" applyFill="1" applyBorder="1" applyAlignment="1">
      <alignment vertical="center" wrapText="1"/>
    </xf>
    <xf numFmtId="0" fontId="6" fillId="0" borderId="1" xfId="0" applyFont="1" applyBorder="1" applyAlignment="1">
      <alignment horizontal="center" vertical="center"/>
    </xf>
    <xf numFmtId="0" fontId="0" fillId="0" borderId="1" xfId="0" applyFont="1" applyBorder="1" applyAlignment="1">
      <alignment horizontal="center" vertical="center" wrapText="1"/>
    </xf>
    <xf numFmtId="0" fontId="7" fillId="0" borderId="0" xfId="0" applyFont="1" applyAlignment="1">
      <alignment vertical="center" wrapText="1"/>
    </xf>
    <xf numFmtId="0" fontId="8" fillId="0" borderId="0" xfId="1" applyFont="1" applyAlignment="1">
      <alignment horizontal="center" vertical="center"/>
    </xf>
    <xf numFmtId="0" fontId="1" fillId="0" borderId="0" xfId="1" applyAlignment="1">
      <alignment horizontal="left" vertical="center" wrapText="1"/>
    </xf>
    <xf numFmtId="0" fontId="1" fillId="0" borderId="0" xfId="1" applyAlignment="1">
      <alignment horizontal="center" vertical="center"/>
    </xf>
    <xf numFmtId="0" fontId="8" fillId="0" borderId="1" xfId="1" applyFont="1" applyBorder="1" applyAlignment="1">
      <alignment horizontal="center" vertical="top" wrapText="1"/>
    </xf>
    <xf numFmtId="0" fontId="8" fillId="0" borderId="1" xfId="1" applyFont="1" applyBorder="1" applyAlignment="1">
      <alignment horizontal="left" vertical="top" wrapText="1"/>
    </xf>
    <xf numFmtId="0" fontId="8" fillId="0" borderId="1" xfId="1" applyFont="1" applyBorder="1" applyAlignment="1">
      <alignment horizontal="center" vertical="center" wrapText="1"/>
    </xf>
    <xf numFmtId="0" fontId="8" fillId="0" borderId="0" xfId="1" applyFont="1" applyAlignment="1">
      <alignment horizontal="center" vertical="top" wrapText="1"/>
    </xf>
    <xf numFmtId="0" fontId="8" fillId="0" borderId="1" xfId="1" applyFont="1" applyBorder="1" applyAlignment="1">
      <alignment horizontal="center" vertical="center"/>
    </xf>
    <xf numFmtId="0" fontId="1" fillId="0" borderId="1" xfId="1" applyFont="1" applyBorder="1" applyAlignment="1">
      <alignment horizontal="left" vertical="center" wrapText="1"/>
    </xf>
    <xf numFmtId="0" fontId="1" fillId="0" borderId="1" xfId="1" applyNumberFormat="1" applyBorder="1" applyAlignment="1">
      <alignment horizontal="center" vertical="center"/>
    </xf>
    <xf numFmtId="0" fontId="1" fillId="0" borderId="1" xfId="1" applyBorder="1" applyAlignment="1">
      <alignment horizontal="center" vertical="center"/>
    </xf>
    <xf numFmtId="0" fontId="8" fillId="0" borderId="1" xfId="1" applyFont="1" applyBorder="1" applyAlignment="1">
      <alignment horizontal="left" vertical="center" wrapText="1"/>
    </xf>
    <xf numFmtId="0" fontId="9" fillId="0" borderId="1" xfId="1" applyFont="1" applyBorder="1" applyAlignment="1">
      <alignment horizontal="center" vertical="center" wrapText="1"/>
    </xf>
    <xf numFmtId="0" fontId="8" fillId="0" borderId="0" xfId="1" applyFont="1" applyAlignment="1">
      <alignment horizontal="center" vertical="center" wrapText="1"/>
    </xf>
    <xf numFmtId="0" fontId="1" fillId="0" borderId="1" xfId="1" applyFont="1" applyBorder="1" applyAlignment="1">
      <alignment horizontal="center" vertical="center" wrapText="1"/>
    </xf>
    <xf numFmtId="0" fontId="1" fillId="0" borderId="0" xfId="3" applyAlignment="1">
      <alignment horizontal="center" vertical="center"/>
    </xf>
    <xf numFmtId="0" fontId="1" fillId="0" borderId="0" xfId="3" applyAlignment="1">
      <alignment horizontal="center" vertical="center" wrapText="1"/>
    </xf>
    <xf numFmtId="0" fontId="10" fillId="0" borderId="1" xfId="3" applyFont="1" applyBorder="1" applyAlignment="1">
      <alignment horizontal="center" vertical="center" wrapText="1"/>
    </xf>
    <xf numFmtId="0" fontId="1" fillId="0" borderId="1" xfId="3" applyBorder="1" applyAlignment="1">
      <alignment horizontal="center" vertical="center"/>
    </xf>
    <xf numFmtId="0" fontId="9" fillId="0" borderId="1" xfId="3" applyFont="1" applyBorder="1" applyAlignment="1">
      <alignment horizontal="center" vertical="center" wrapText="1"/>
    </xf>
    <xf numFmtId="0" fontId="11" fillId="0" borderId="1" xfId="3" applyFont="1" applyBorder="1" applyAlignment="1">
      <alignment horizontal="center" vertical="center"/>
    </xf>
    <xf numFmtId="0" fontId="11" fillId="0" borderId="1" xfId="3" applyFont="1" applyBorder="1" applyAlignment="1">
      <alignment horizontal="center" vertical="center" wrapText="1"/>
    </xf>
    <xf numFmtId="0" fontId="1" fillId="0" borderId="1" xfId="2" applyFont="1" applyBorder="1" applyAlignment="1">
      <alignment horizontal="center" vertical="center" wrapText="1"/>
    </xf>
    <xf numFmtId="0" fontId="1" fillId="0" borderId="0" xfId="1"/>
    <xf numFmtId="0" fontId="1" fillId="0" borderId="0" xfId="1" applyAlignment="1">
      <alignment wrapText="1"/>
    </xf>
    <xf numFmtId="0" fontId="0" fillId="2" borderId="0" xfId="0" applyFill="1" applyAlignment="1">
      <alignment horizontal="center" vertical="center"/>
    </xf>
    <xf numFmtId="0" fontId="1" fillId="0" borderId="0" xfId="1" applyAlignment="1">
      <alignment horizontal="left" vertical="center"/>
    </xf>
    <xf numFmtId="0" fontId="8" fillId="0" borderId="1" xfId="1" applyFont="1" applyBorder="1" applyAlignment="1">
      <alignment horizontal="left" vertical="center"/>
    </xf>
    <xf numFmtId="0" fontId="1" fillId="0" borderId="1" xfId="1" applyFont="1" applyBorder="1" applyAlignment="1">
      <alignment horizontal="center" vertical="center"/>
    </xf>
    <xf numFmtId="0" fontId="1" fillId="0" borderId="1" xfId="1" applyFont="1" applyBorder="1" applyAlignment="1">
      <alignment horizontal="left" vertical="center"/>
    </xf>
    <xf numFmtId="0" fontId="8" fillId="0" borderId="1" xfId="1" applyNumberFormat="1" applyFont="1" applyBorder="1" applyAlignment="1">
      <alignment horizontal="center" vertical="center"/>
    </xf>
    <xf numFmtId="0" fontId="8" fillId="0" borderId="0" xfId="1" applyFont="1"/>
    <xf numFmtId="0" fontId="1" fillId="0" borderId="0" xfId="1" applyAlignment="1">
      <alignment horizontal="center"/>
    </xf>
    <xf numFmtId="0" fontId="1" fillId="0" borderId="1" xfId="1" applyBorder="1" applyAlignment="1">
      <alignment horizontal="center" vertical="center" wrapText="1"/>
    </xf>
    <xf numFmtId="0" fontId="1" fillId="0" borderId="0" xfId="1" applyAlignment="1">
      <alignment horizontal="center" vertical="center" wrapText="1"/>
    </xf>
    <xf numFmtId="0" fontId="1" fillId="0" borderId="1" xfId="1" applyNumberFormat="1" applyBorder="1" applyAlignment="1">
      <alignment horizontal="center"/>
    </xf>
    <xf numFmtId="0" fontId="1" fillId="0" borderId="1" xfId="1" applyNumberFormat="1" applyBorder="1"/>
    <xf numFmtId="0" fontId="1" fillId="0" borderId="0" xfId="1" applyAlignment="1">
      <alignment vertical="top"/>
    </xf>
    <xf numFmtId="0" fontId="1" fillId="0" borderId="1" xfId="1" applyFont="1" applyBorder="1" applyAlignment="1">
      <alignment horizontal="left" vertical="top" wrapText="1"/>
    </xf>
    <xf numFmtId="0" fontId="1" fillId="0" borderId="2" xfId="1" applyFont="1" applyBorder="1" applyAlignment="1">
      <alignment horizontal="left" vertical="top" wrapText="1"/>
    </xf>
    <xf numFmtId="0" fontId="8" fillId="0" borderId="3" xfId="1" applyFont="1" applyBorder="1" applyAlignment="1">
      <alignment horizontal="center" vertical="center" wrapText="1"/>
    </xf>
    <xf numFmtId="0" fontId="8" fillId="0" borderId="3" xfId="1" applyFont="1" applyBorder="1" applyAlignment="1">
      <alignment horizontal="left" vertical="center" wrapText="1"/>
    </xf>
    <xf numFmtId="0" fontId="1" fillId="0" borderId="3" xfId="1" applyFont="1" applyBorder="1" applyAlignment="1">
      <alignment horizontal="center" vertical="center"/>
    </xf>
    <xf numFmtId="0" fontId="1" fillId="0" borderId="3" xfId="1" applyFont="1" applyBorder="1" applyAlignment="1">
      <alignment horizontal="left" vertical="center" wrapText="1"/>
    </xf>
    <xf numFmtId="0" fontId="1" fillId="0" borderId="3" xfId="1" applyBorder="1" applyAlignment="1">
      <alignment horizontal="center" vertical="center"/>
    </xf>
    <xf numFmtId="0" fontId="12" fillId="0" borderId="1" xfId="1" applyFont="1" applyBorder="1" applyAlignment="1">
      <alignment horizontal="center" vertical="center" wrapText="1"/>
    </xf>
    <xf numFmtId="0" fontId="12" fillId="0" borderId="0" xfId="1" applyFont="1" applyAlignment="1">
      <alignment horizontal="center" vertical="center" wrapText="1"/>
    </xf>
    <xf numFmtId="0" fontId="13" fillId="0" borderId="1" xfId="1" applyFont="1" applyBorder="1" applyAlignment="1">
      <alignment horizontal="center" vertical="center" wrapText="1"/>
    </xf>
    <xf numFmtId="0" fontId="13" fillId="0" borderId="1" xfId="1" applyNumberFormat="1" applyFont="1" applyBorder="1" applyAlignment="1">
      <alignment horizontal="center" vertical="center" wrapText="1"/>
    </xf>
    <xf numFmtId="0" fontId="13" fillId="0" borderId="0" xfId="1" applyFont="1" applyAlignment="1">
      <alignment horizontal="center" vertical="center" wrapText="1"/>
    </xf>
    <xf numFmtId="0" fontId="8" fillId="0" borderId="3" xfId="1" applyFont="1" applyBorder="1" applyAlignment="1">
      <alignment horizontal="center" vertical="center"/>
    </xf>
    <xf numFmtId="0" fontId="1" fillId="0" borderId="3" xfId="1" applyFont="1" applyBorder="1" applyAlignment="1">
      <alignment wrapText="1"/>
    </xf>
    <xf numFmtId="0" fontId="1" fillId="0" borderId="3" xfId="1" applyNumberFormat="1" applyBorder="1" applyAlignment="1">
      <alignment horizontal="center" vertical="center"/>
    </xf>
    <xf numFmtId="0" fontId="8" fillId="0" borderId="3" xfId="1" applyFont="1" applyBorder="1"/>
    <xf numFmtId="0" fontId="4" fillId="0" borderId="3" xfId="1" applyFont="1" applyBorder="1" applyAlignment="1">
      <alignment horizontal="center" vertical="center" wrapText="1"/>
    </xf>
    <xf numFmtId="0" fontId="4" fillId="0" borderId="0" xfId="1" applyFont="1" applyAlignment="1">
      <alignment horizontal="center" vertical="center" wrapText="1"/>
    </xf>
    <xf numFmtId="0" fontId="14" fillId="0" borderId="3" xfId="1" applyFont="1" applyBorder="1" applyAlignment="1">
      <alignment vertical="center" wrapText="1"/>
    </xf>
    <xf numFmtId="0" fontId="14" fillId="0" borderId="3" xfId="1" applyNumberFormat="1" applyFont="1" applyBorder="1" applyAlignment="1">
      <alignment horizontal="center" vertical="center" wrapText="1"/>
    </xf>
    <xf numFmtId="0" fontId="14" fillId="0" borderId="3" xfId="1" applyFont="1" applyBorder="1" applyAlignment="1">
      <alignment horizontal="center" vertical="center" wrapText="1"/>
    </xf>
    <xf numFmtId="0" fontId="14" fillId="0" borderId="0" xfId="1" applyFont="1" applyAlignment="1">
      <alignment wrapText="1"/>
    </xf>
    <xf numFmtId="0" fontId="14" fillId="0" borderId="1" xfId="1" applyNumberFormat="1" applyFont="1" applyBorder="1" applyAlignment="1">
      <alignment horizontal="center" vertical="top" wrapText="1"/>
    </xf>
    <xf numFmtId="0" fontId="4" fillId="0" borderId="3" xfId="1" applyFont="1" applyBorder="1" applyAlignment="1">
      <alignment vertical="center" wrapText="1"/>
    </xf>
    <xf numFmtId="0" fontId="4" fillId="0" borderId="0" xfId="1" applyFont="1" applyAlignment="1">
      <alignment wrapText="1"/>
    </xf>
    <xf numFmtId="0" fontId="4" fillId="0" borderId="1" xfId="1" applyFont="1" applyBorder="1" applyAlignment="1">
      <alignment wrapText="1"/>
    </xf>
    <xf numFmtId="0" fontId="12" fillId="0" borderId="3" xfId="1" applyFont="1" applyBorder="1" applyAlignment="1">
      <alignment horizontal="center" vertical="center" wrapText="1"/>
    </xf>
    <xf numFmtId="0" fontId="15" fillId="0" borderId="1" xfId="1" applyFont="1" applyBorder="1" applyAlignment="1">
      <alignment horizontal="center" vertical="center" wrapText="1"/>
    </xf>
    <xf numFmtId="0" fontId="12" fillId="0" borderId="3" xfId="1" applyFont="1" applyBorder="1" applyAlignment="1">
      <alignment horizontal="center" vertical="center"/>
    </xf>
    <xf numFmtId="0" fontId="13" fillId="0" borderId="3" xfId="1" applyFont="1" applyBorder="1" applyAlignment="1">
      <alignment horizontal="center" wrapText="1"/>
    </xf>
    <xf numFmtId="0" fontId="13" fillId="0" borderId="3" xfId="1" applyNumberFormat="1" applyFont="1" applyBorder="1" applyAlignment="1">
      <alignment horizontal="center" vertical="center"/>
    </xf>
    <xf numFmtId="0" fontId="13" fillId="0" borderId="3" xfId="1" applyFont="1" applyBorder="1" applyAlignment="1">
      <alignment horizontal="center" vertical="center"/>
    </xf>
    <xf numFmtId="0" fontId="13" fillId="0" borderId="0" xfId="1" applyFont="1"/>
    <xf numFmtId="0" fontId="13" fillId="0" borderId="1" xfId="1" applyNumberFormat="1" applyFont="1" applyBorder="1" applyAlignment="1">
      <alignment horizontal="center" vertical="center"/>
    </xf>
    <xf numFmtId="0" fontId="12" fillId="0" borderId="3" xfId="1" applyFont="1" applyBorder="1" applyAlignment="1">
      <alignment horizontal="center" wrapText="1"/>
    </xf>
    <xf numFmtId="0" fontId="12" fillId="0" borderId="0" xfId="1" applyFont="1"/>
    <xf numFmtId="0" fontId="12" fillId="0" borderId="1" xfId="1" applyFont="1" applyBorder="1" applyAlignment="1">
      <alignment horizontal="center" vertical="center"/>
    </xf>
    <xf numFmtId="0" fontId="13" fillId="0" borderId="3" xfId="1" applyFont="1" applyBorder="1" applyAlignment="1">
      <alignment wrapText="1"/>
    </xf>
    <xf numFmtId="0" fontId="13" fillId="0" borderId="3" xfId="1" applyNumberFormat="1" applyFont="1" applyBorder="1" applyAlignment="1">
      <alignment horizontal="center" vertical="center" wrapText="1"/>
    </xf>
    <xf numFmtId="0" fontId="13" fillId="0" borderId="3" xfId="1" applyFont="1" applyBorder="1" applyAlignment="1">
      <alignment horizontal="center" vertical="center" wrapText="1"/>
    </xf>
    <xf numFmtId="0" fontId="13" fillId="0" borderId="0" xfId="1" applyFont="1" applyAlignment="1">
      <alignment wrapText="1"/>
    </xf>
    <xf numFmtId="0" fontId="12" fillId="0" borderId="3" xfId="1" applyFont="1" applyBorder="1" applyAlignment="1">
      <alignment wrapText="1"/>
    </xf>
    <xf numFmtId="0" fontId="12" fillId="0" borderId="0" xfId="1" applyFont="1" applyAlignment="1">
      <alignment wrapText="1"/>
    </xf>
    <xf numFmtId="0" fontId="12" fillId="0" borderId="3" xfId="1" applyFont="1" applyBorder="1" applyAlignment="1">
      <alignment horizontal="left" vertical="center" wrapText="1"/>
    </xf>
    <xf numFmtId="0" fontId="13" fillId="0" borderId="3" xfId="1" applyFont="1" applyBorder="1" applyAlignment="1">
      <alignment horizontal="left" vertical="center" wrapText="1"/>
    </xf>
    <xf numFmtId="0" fontId="13" fillId="0" borderId="0" xfId="1" applyFont="1" applyAlignment="1">
      <alignment horizontal="center" vertical="center"/>
    </xf>
    <xf numFmtId="0" fontId="12" fillId="0" borderId="0" xfId="1" applyFont="1" applyAlignment="1">
      <alignment horizontal="center" vertical="center"/>
    </xf>
    <xf numFmtId="0" fontId="13" fillId="2" borderId="3" xfId="1" applyFont="1" applyFill="1" applyBorder="1" applyAlignment="1">
      <alignment horizontal="center" vertical="center"/>
    </xf>
    <xf numFmtId="0" fontId="1" fillId="0" borderId="1" xfId="1" applyNumberFormat="1" applyFont="1" applyBorder="1" applyAlignment="1">
      <alignment horizontal="center" vertical="center" wrapText="1"/>
    </xf>
    <xf numFmtId="0" fontId="13" fillId="0" borderId="1" xfId="1" applyFont="1" applyFill="1" applyBorder="1" applyAlignment="1">
      <alignment horizontal="center" vertical="center" wrapText="1"/>
    </xf>
    <xf numFmtId="0" fontId="1" fillId="0" borderId="0" xfId="1" applyAlignment="1">
      <alignment vertical="center" wrapText="1"/>
    </xf>
    <xf numFmtId="0" fontId="13" fillId="0" borderId="3" xfId="1" applyFont="1" applyBorder="1" applyAlignment="1">
      <alignment vertical="center" wrapText="1"/>
    </xf>
    <xf numFmtId="0" fontId="13" fillId="0" borderId="0" xfId="1" applyFont="1" applyAlignment="1">
      <alignment vertical="center" wrapText="1"/>
    </xf>
    <xf numFmtId="0" fontId="1" fillId="0" borderId="0" xfId="1" applyAlignment="1">
      <alignment horizontal="center" wrapText="1"/>
    </xf>
    <xf numFmtId="0" fontId="12" fillId="0" borderId="1" xfId="1" applyFont="1" applyBorder="1" applyAlignment="1">
      <alignment horizontal="center" wrapText="1"/>
    </xf>
    <xf numFmtId="0" fontId="10" fillId="0" borderId="1" xfId="1" applyFont="1" applyBorder="1" applyAlignment="1">
      <alignment horizontal="center" vertical="center" wrapText="1"/>
    </xf>
    <xf numFmtId="0" fontId="1" fillId="0" borderId="3" xfId="1" applyNumberFormat="1" applyBorder="1" applyAlignment="1">
      <alignment horizontal="center" vertical="center" wrapText="1"/>
    </xf>
    <xf numFmtId="0" fontId="1" fillId="0" borderId="3" xfId="1" applyBorder="1" applyAlignment="1">
      <alignment horizontal="center" vertical="center" wrapText="1"/>
    </xf>
    <xf numFmtId="0" fontId="16" fillId="0" borderId="1" xfId="1" applyFont="1" applyBorder="1" applyAlignment="1">
      <alignment horizontal="center" vertical="center" wrapText="1"/>
    </xf>
    <xf numFmtId="0" fontId="1" fillId="0" borderId="1" xfId="1" applyFont="1" applyBorder="1" applyAlignment="1">
      <alignment wrapText="1"/>
    </xf>
    <xf numFmtId="0" fontId="8" fillId="0" borderId="1" xfId="1" applyFont="1" applyBorder="1" applyAlignment="1">
      <alignment wrapText="1"/>
    </xf>
    <xf numFmtId="0" fontId="8" fillId="0" borderId="1" xfId="1" applyFont="1" applyBorder="1"/>
    <xf numFmtId="0" fontId="14" fillId="0" borderId="0" xfId="0" applyFont="1" applyAlignment="1">
      <alignment horizontal="center" vertical="center"/>
    </xf>
    <xf numFmtId="0" fontId="4" fillId="0" borderId="0" xfId="0" applyFont="1" applyAlignment="1">
      <alignment horizontal="center"/>
    </xf>
    <xf numFmtId="0" fontId="4" fillId="3" borderId="1" xfId="0" applyFont="1" applyFill="1" applyBorder="1" applyAlignment="1">
      <alignment horizontal="center"/>
    </xf>
    <xf numFmtId="49" fontId="4" fillId="0" borderId="1" xfId="0" applyNumberFormat="1" applyFont="1" applyBorder="1" applyAlignment="1">
      <alignment horizontal="center"/>
    </xf>
    <xf numFmtId="49" fontId="4" fillId="3" borderId="1" xfId="0" applyNumberFormat="1" applyFont="1" applyFill="1" applyBorder="1" applyAlignment="1">
      <alignment horizontal="center"/>
    </xf>
    <xf numFmtId="49" fontId="4" fillId="0" borderId="1" xfId="0" applyNumberFormat="1" applyFont="1" applyFill="1" applyBorder="1" applyAlignment="1">
      <alignment horizontal="center"/>
    </xf>
    <xf numFmtId="0" fontId="14" fillId="0" borderId="0" xfId="0" applyFont="1" applyAlignment="1">
      <alignment horizontal="center"/>
    </xf>
    <xf numFmtId="0" fontId="2" fillId="0" borderId="0" xfId="0" applyFont="1" applyAlignment="1">
      <alignment horizontal="center"/>
    </xf>
    <xf numFmtId="0" fontId="14" fillId="3" borderId="1" xfId="0" applyFont="1" applyFill="1" applyBorder="1" applyAlignment="1">
      <alignment horizontal="center" vertical="center"/>
    </xf>
    <xf numFmtId="0" fontId="14" fillId="0" borderId="1" xfId="0" applyFont="1" applyBorder="1" applyAlignment="1">
      <alignment horizontal="center" vertical="center"/>
    </xf>
    <xf numFmtId="0" fontId="15" fillId="0" borderId="1" xfId="1" applyFont="1" applyBorder="1" applyAlignment="1">
      <alignment horizontal="center" vertical="center"/>
    </xf>
    <xf numFmtId="0" fontId="14" fillId="0" borderId="1" xfId="1" applyFont="1" applyBorder="1" applyAlignment="1">
      <alignment horizontal="center" vertical="center"/>
    </xf>
    <xf numFmtId="0" fontId="14" fillId="3" borderId="1" xfId="1" applyFont="1" applyFill="1" applyBorder="1" applyAlignment="1">
      <alignment horizontal="center" vertical="center"/>
    </xf>
    <xf numFmtId="0" fontId="18" fillId="0" borderId="1" xfId="1" applyFont="1" applyBorder="1" applyAlignment="1">
      <alignment horizontal="center" vertical="center"/>
    </xf>
    <xf numFmtId="164" fontId="14" fillId="0" borderId="1" xfId="1" applyNumberFormat="1" applyFont="1" applyBorder="1" applyAlignment="1">
      <alignment horizontal="center" vertical="center"/>
    </xf>
    <xf numFmtId="0" fontId="18" fillId="0" borderId="1" xfId="1" applyFont="1" applyFill="1" applyBorder="1" applyAlignment="1">
      <alignment horizontal="center" vertical="center"/>
    </xf>
    <xf numFmtId="0" fontId="14" fillId="0" borderId="0" xfId="0" applyFont="1" applyAlignment="1">
      <alignment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4" fillId="0" borderId="1" xfId="1" applyFont="1" applyBorder="1" applyAlignment="1">
      <alignment horizontal="left" vertical="center" wrapText="1"/>
    </xf>
    <xf numFmtId="0" fontId="14" fillId="0" borderId="1" xfId="1" applyFont="1" applyBorder="1" applyAlignment="1">
      <alignment horizontal="center" vertical="center" wrapText="1"/>
    </xf>
    <xf numFmtId="165" fontId="18" fillId="0" borderId="1" xfId="0" applyNumberFormat="1" applyFont="1" applyBorder="1" applyAlignment="1">
      <alignment horizontal="center" vertical="center" wrapText="1"/>
    </xf>
    <xf numFmtId="0" fontId="18" fillId="0" borderId="0" xfId="0" applyFont="1" applyAlignment="1">
      <alignmen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3" applyFont="1" applyBorder="1" applyAlignment="1">
      <alignment horizontal="left" vertical="center" wrapText="1"/>
    </xf>
    <xf numFmtId="0" fontId="14" fillId="0" borderId="1" xfId="3" applyFont="1" applyBorder="1" applyAlignment="1">
      <alignment horizontal="center" vertical="center" wrapText="1"/>
    </xf>
    <xf numFmtId="0" fontId="2" fillId="0" borderId="0" xfId="0" applyFont="1" applyFill="1" applyAlignment="1">
      <alignment horizontal="center"/>
    </xf>
    <xf numFmtId="0" fontId="0" fillId="0" borderId="0" xfId="0" applyFill="1" applyAlignment="1">
      <alignment horizontal="center"/>
    </xf>
    <xf numFmtId="0" fontId="0" fillId="0" borderId="0" xfId="0" applyFill="1"/>
    <xf numFmtId="0" fontId="2" fillId="0"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 fillId="0" borderId="1" xfId="0" applyFont="1" applyFill="1" applyBorder="1" applyAlignment="1">
      <alignment horizontal="center"/>
    </xf>
    <xf numFmtId="0" fontId="0" fillId="0" borderId="1" xfId="0" applyFill="1" applyBorder="1" applyAlignment="1">
      <alignment horizontal="center"/>
    </xf>
    <xf numFmtId="0" fontId="2" fillId="0" borderId="1" xfId="0" applyNumberFormat="1" applyFont="1" applyFill="1" applyBorder="1" applyAlignment="1">
      <alignment horizontal="center"/>
    </xf>
    <xf numFmtId="0" fontId="0" fillId="4" borderId="1" xfId="0" applyFill="1" applyBorder="1" applyAlignment="1">
      <alignment horizontal="center"/>
    </xf>
    <xf numFmtId="0" fontId="0" fillId="0" borderId="1" xfId="0" applyFill="1" applyBorder="1"/>
    <xf numFmtId="0" fontId="0" fillId="4" borderId="1" xfId="0" applyFill="1" applyBorder="1"/>
    <xf numFmtId="0" fontId="2" fillId="4" borderId="1" xfId="0" applyFont="1" applyFill="1" applyBorder="1" applyAlignment="1">
      <alignment horizontal="center"/>
    </xf>
    <xf numFmtId="0" fontId="2" fillId="0" borderId="0" xfId="0" applyFont="1" applyFill="1"/>
    <xf numFmtId="0" fontId="2" fillId="0" borderId="1" xfId="0" applyFont="1" applyBorder="1" applyAlignment="1">
      <alignment vertical="center" wrapText="1"/>
    </xf>
    <xf numFmtId="0" fontId="17" fillId="0" borderId="0" xfId="0" applyFont="1" applyBorder="1" applyAlignment="1">
      <alignment horizontal="center" wrapText="1"/>
    </xf>
    <xf numFmtId="0" fontId="2"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0" borderId="1" xfId="0" applyFont="1" applyFill="1" applyBorder="1" applyAlignment="1">
      <alignment horizontal="left"/>
    </xf>
  </cellXfs>
  <cellStyles count="4">
    <cellStyle name="Normal" xfId="0" builtinId="0"/>
    <cellStyle name="Normal 2" xfId="1"/>
    <cellStyle name="Normal 2 2" xfId="2"/>
    <cellStyle name="Normal 3" xfId="3"/>
  </cellStyles>
  <dxfs count="23">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
      <font>
        <b val="0"/>
        <i val="0"/>
        <condense val="0"/>
        <extend val="0"/>
        <sz val="11"/>
        <color indexed="8"/>
      </font>
      <fill>
        <patternFill patternType="solid">
          <fgColor indexed="19"/>
          <bgColor indexed="50"/>
        </patternFill>
      </fill>
    </dxf>
    <dxf>
      <font>
        <b val="0"/>
        <condense val="0"/>
        <extend val="0"/>
        <sz val="12"/>
        <color indexed="8"/>
      </font>
      <fill>
        <patternFill patternType="solid">
          <fgColor indexed="19"/>
          <bgColor indexed="55"/>
        </patternFill>
      </fill>
    </dxf>
    <dxf>
      <font>
        <b val="0"/>
        <condense val="0"/>
        <extend val="0"/>
        <sz val="12"/>
        <color indexed="8"/>
      </font>
      <fill>
        <patternFill patternType="solid">
          <fgColor indexed="19"/>
          <bgColor indexed="5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1D41A"/>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2D05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selection activeCell="B4" sqref="B4"/>
    </sheetView>
  </sheetViews>
  <sheetFormatPr defaultColWidth="10.75" defaultRowHeight="15.75"/>
  <cols>
    <col min="1" max="1" width="21.375" style="1" customWidth="1"/>
    <col min="2" max="2" width="60.5" style="2" customWidth="1"/>
    <col min="3" max="16384" width="10.75" style="2"/>
  </cols>
  <sheetData>
    <row r="1" spans="1:5" ht="30.6" customHeight="1">
      <c r="A1" s="160" t="s">
        <v>0</v>
      </c>
      <c r="B1" s="160"/>
    </row>
    <row r="2" spans="1:5">
      <c r="A2" s="4"/>
      <c r="B2" s="5"/>
    </row>
    <row r="3" spans="1:5">
      <c r="A3" s="6" t="s">
        <v>1</v>
      </c>
      <c r="B3" s="7" t="s">
        <v>2</v>
      </c>
    </row>
    <row r="4" spans="1:5" ht="78.75">
      <c r="A4" s="8" t="s">
        <v>3</v>
      </c>
      <c r="B4" s="9" t="s">
        <v>4</v>
      </c>
      <c r="E4" s="2" t="s">
        <v>5</v>
      </c>
    </row>
    <row r="5" spans="1:5" ht="47.25">
      <c r="A5" s="10" t="s">
        <v>6</v>
      </c>
      <c r="B5" s="3" t="s">
        <v>7</v>
      </c>
    </row>
    <row r="6" spans="1:5" ht="31.5">
      <c r="A6" s="11" t="s">
        <v>8</v>
      </c>
      <c r="B6" s="3" t="s">
        <v>9</v>
      </c>
    </row>
    <row r="7" spans="1:5" ht="47.25">
      <c r="A7" s="11" t="s">
        <v>10</v>
      </c>
      <c r="B7" s="3" t="s">
        <v>11</v>
      </c>
    </row>
    <row r="9" spans="1:5">
      <c r="B9"/>
    </row>
    <row r="12" spans="1:5">
      <c r="B12" s="12"/>
    </row>
  </sheetData>
  <sheetProtection selectLockedCells="1" selectUnlockedCells="1"/>
  <mergeCells count="1">
    <mergeCell ref="A1:B1"/>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X13"/>
  <sheetViews>
    <sheetView workbookViewId="0">
      <pane ySplit="1815" activePane="bottomLeft"/>
      <selection pane="bottomLeft" activeCell="V3" sqref="V3"/>
    </sheetView>
  </sheetViews>
  <sheetFormatPr defaultRowHeight="15"/>
  <cols>
    <col min="1" max="1" width="5.5" style="15" customWidth="1"/>
    <col min="2" max="2" width="16.625" style="47" customWidth="1"/>
    <col min="3" max="10" width="9" style="15"/>
    <col min="11" max="11" width="17.125" style="15" customWidth="1"/>
    <col min="12" max="12" width="6.625" style="15" customWidth="1"/>
    <col min="13" max="16" width="9" style="15"/>
    <col min="17" max="17" width="13.5" style="15" customWidth="1"/>
    <col min="18" max="19" width="9" style="15"/>
    <col min="20" max="20" width="5.625" style="15" customWidth="1"/>
    <col min="21" max="21" width="3" style="15" customWidth="1"/>
    <col min="22" max="22" width="14.625" style="15" customWidth="1"/>
    <col min="23" max="16384" width="9" style="15"/>
  </cols>
  <sheetData>
    <row r="1" spans="1:24" ht="99.75">
      <c r="A1" s="58" t="s">
        <v>12</v>
      </c>
      <c r="B1" s="58" t="s">
        <v>13</v>
      </c>
      <c r="C1" s="58" t="s">
        <v>14</v>
      </c>
      <c r="D1" s="58" t="s">
        <v>436</v>
      </c>
      <c r="E1" s="58" t="s">
        <v>437</v>
      </c>
      <c r="F1" s="58" t="s">
        <v>438</v>
      </c>
      <c r="G1" s="58" t="s">
        <v>439</v>
      </c>
      <c r="H1" s="58" t="s">
        <v>440</v>
      </c>
      <c r="I1" s="58" t="s">
        <v>441</v>
      </c>
      <c r="J1" s="58" t="s">
        <v>442</v>
      </c>
      <c r="K1" s="58" t="s">
        <v>443</v>
      </c>
      <c r="L1" s="58" t="s">
        <v>444</v>
      </c>
      <c r="M1" s="58" t="s">
        <v>445</v>
      </c>
      <c r="N1" s="58" t="s">
        <v>446</v>
      </c>
      <c r="O1" s="58" t="s">
        <v>447</v>
      </c>
      <c r="P1" s="58" t="s">
        <v>448</v>
      </c>
      <c r="Q1" s="58" t="s">
        <v>449</v>
      </c>
      <c r="R1" s="58" t="s">
        <v>450</v>
      </c>
      <c r="S1" s="58" t="s">
        <v>451</v>
      </c>
      <c r="T1" s="58" t="s">
        <v>12</v>
      </c>
      <c r="U1" s="59"/>
      <c r="V1" s="58" t="s">
        <v>51</v>
      </c>
      <c r="X1"/>
    </row>
    <row r="2" spans="1:24" ht="30">
      <c r="A2" s="58" t="s">
        <v>452</v>
      </c>
      <c r="B2" s="60" t="s">
        <v>453</v>
      </c>
      <c r="C2" s="61">
        <f t="shared" ref="C2:C13" si="0">SUM(D2:S2)</f>
        <v>32</v>
      </c>
      <c r="D2" s="60">
        <v>20</v>
      </c>
      <c r="E2" s="60"/>
      <c r="F2" s="60"/>
      <c r="G2" s="60"/>
      <c r="H2" s="60"/>
      <c r="I2" s="60">
        <v>9</v>
      </c>
      <c r="J2" s="60"/>
      <c r="K2" s="60">
        <v>1</v>
      </c>
      <c r="L2" s="60"/>
      <c r="M2" s="60"/>
      <c r="N2" s="60"/>
      <c r="O2" s="60"/>
      <c r="P2" s="60">
        <v>1</v>
      </c>
      <c r="Q2" s="60">
        <v>1</v>
      </c>
      <c r="R2" s="60"/>
      <c r="S2" s="60"/>
      <c r="T2" s="58" t="s">
        <v>452</v>
      </c>
      <c r="U2" s="62"/>
      <c r="V2" s="61">
        <f t="shared" ref="V2:V12" si="1">ROUND((MAX(D2:S2)/C2)*100,2)</f>
        <v>62.5</v>
      </c>
    </row>
    <row r="3" spans="1:24" ht="45">
      <c r="A3" s="58" t="s">
        <v>454</v>
      </c>
      <c r="B3" s="60" t="s">
        <v>455</v>
      </c>
      <c r="C3" s="61">
        <f t="shared" si="0"/>
        <v>13</v>
      </c>
      <c r="D3" s="60"/>
      <c r="E3" s="60">
        <v>12</v>
      </c>
      <c r="F3" s="60"/>
      <c r="G3" s="60"/>
      <c r="H3" s="60"/>
      <c r="I3" s="60"/>
      <c r="J3" s="60">
        <v>1</v>
      </c>
      <c r="K3" s="60"/>
      <c r="L3" s="60"/>
      <c r="M3" s="60"/>
      <c r="N3" s="60"/>
      <c r="O3" s="60"/>
      <c r="P3" s="60"/>
      <c r="Q3" s="60"/>
      <c r="R3" s="60"/>
      <c r="S3" s="60"/>
      <c r="T3" s="58" t="s">
        <v>454</v>
      </c>
      <c r="U3" s="62"/>
      <c r="V3" s="61">
        <f t="shared" si="1"/>
        <v>92.31</v>
      </c>
    </row>
    <row r="4" spans="1:24" ht="45">
      <c r="A4" s="58" t="s">
        <v>456</v>
      </c>
      <c r="B4" s="60" t="s">
        <v>457</v>
      </c>
      <c r="C4" s="61">
        <f t="shared" si="0"/>
        <v>2</v>
      </c>
      <c r="D4" s="60"/>
      <c r="E4" s="60">
        <v>2</v>
      </c>
      <c r="F4" s="60"/>
      <c r="G4" s="60"/>
      <c r="H4" s="60"/>
      <c r="I4" s="60"/>
      <c r="J4" s="60"/>
      <c r="K4" s="60"/>
      <c r="L4" s="60"/>
      <c r="M4" s="60"/>
      <c r="N4" s="60"/>
      <c r="O4" s="60"/>
      <c r="P4" s="60"/>
      <c r="Q4" s="60"/>
      <c r="R4" s="60"/>
      <c r="S4" s="60"/>
      <c r="T4" s="58" t="s">
        <v>456</v>
      </c>
      <c r="U4" s="62"/>
      <c r="V4" s="61">
        <f t="shared" si="1"/>
        <v>100</v>
      </c>
    </row>
    <row r="5" spans="1:24" ht="30">
      <c r="A5" s="58" t="s">
        <v>458</v>
      </c>
      <c r="B5" s="60" t="s">
        <v>459</v>
      </c>
      <c r="C5" s="61">
        <f t="shared" si="0"/>
        <v>3</v>
      </c>
      <c r="D5" s="60"/>
      <c r="E5" s="60"/>
      <c r="F5" s="60"/>
      <c r="G5" s="60">
        <v>3</v>
      </c>
      <c r="H5" s="60"/>
      <c r="I5" s="60"/>
      <c r="J5" s="60"/>
      <c r="K5" s="60"/>
      <c r="L5" s="60"/>
      <c r="M5" s="60"/>
      <c r="N5" s="60"/>
      <c r="O5" s="60"/>
      <c r="P5" s="60"/>
      <c r="Q5" s="60"/>
      <c r="R5" s="60"/>
      <c r="S5" s="60"/>
      <c r="T5" s="58" t="s">
        <v>458</v>
      </c>
      <c r="U5" s="62"/>
      <c r="V5" s="61">
        <f t="shared" si="1"/>
        <v>100</v>
      </c>
    </row>
    <row r="6" spans="1:24" ht="75">
      <c r="A6" s="58" t="s">
        <v>460</v>
      </c>
      <c r="B6" s="60" t="s">
        <v>461</v>
      </c>
      <c r="C6" s="61">
        <f t="shared" si="0"/>
        <v>186</v>
      </c>
      <c r="D6" s="60"/>
      <c r="E6" s="60"/>
      <c r="F6" s="60"/>
      <c r="G6" s="60"/>
      <c r="H6" s="60"/>
      <c r="I6" s="60">
        <v>3</v>
      </c>
      <c r="J6" s="60">
        <v>183</v>
      </c>
      <c r="K6" s="60"/>
      <c r="L6" s="60"/>
      <c r="M6" s="60"/>
      <c r="N6" s="60"/>
      <c r="O6" s="60"/>
      <c r="P6" s="60"/>
      <c r="Q6" s="60"/>
      <c r="R6" s="60"/>
      <c r="S6" s="60"/>
      <c r="T6" s="58" t="s">
        <v>460</v>
      </c>
      <c r="U6" s="62"/>
      <c r="V6" s="61">
        <f t="shared" si="1"/>
        <v>98.39</v>
      </c>
    </row>
    <row r="7" spans="1:24" ht="30">
      <c r="A7" s="58" t="s">
        <v>462</v>
      </c>
      <c r="B7" s="60" t="s">
        <v>463</v>
      </c>
      <c r="C7" s="61">
        <f t="shared" si="0"/>
        <v>7</v>
      </c>
      <c r="D7" s="60"/>
      <c r="E7" s="60">
        <v>4</v>
      </c>
      <c r="F7" s="60"/>
      <c r="G7" s="60"/>
      <c r="H7" s="60"/>
      <c r="I7" s="60"/>
      <c r="J7" s="60">
        <v>3</v>
      </c>
      <c r="K7" s="60"/>
      <c r="L7" s="60"/>
      <c r="M7" s="60"/>
      <c r="N7" s="60"/>
      <c r="O7" s="60"/>
      <c r="P7" s="60"/>
      <c r="Q7" s="60"/>
      <c r="R7" s="60"/>
      <c r="S7" s="60"/>
      <c r="T7" s="58" t="s">
        <v>462</v>
      </c>
      <c r="U7" s="62"/>
      <c r="V7" s="61">
        <f t="shared" si="1"/>
        <v>57.14</v>
      </c>
    </row>
    <row r="8" spans="1:24" ht="45">
      <c r="A8" s="58" t="s">
        <v>464</v>
      </c>
      <c r="B8" s="60" t="s">
        <v>465</v>
      </c>
      <c r="C8" s="61">
        <f t="shared" si="0"/>
        <v>2</v>
      </c>
      <c r="D8" s="60"/>
      <c r="E8" s="60"/>
      <c r="F8" s="60"/>
      <c r="G8" s="60"/>
      <c r="H8" s="60">
        <v>1</v>
      </c>
      <c r="I8" s="60"/>
      <c r="J8" s="60">
        <v>1</v>
      </c>
      <c r="K8" s="60"/>
      <c r="L8" s="60"/>
      <c r="M8" s="60"/>
      <c r="N8" s="60"/>
      <c r="O8" s="60"/>
      <c r="P8" s="60"/>
      <c r="Q8" s="60"/>
      <c r="R8" s="60"/>
      <c r="S8" s="60"/>
      <c r="T8" s="58" t="s">
        <v>464</v>
      </c>
      <c r="U8" s="62"/>
      <c r="V8" s="61">
        <f t="shared" si="1"/>
        <v>50</v>
      </c>
    </row>
    <row r="9" spans="1:24" ht="60">
      <c r="A9" s="58" t="s">
        <v>466</v>
      </c>
      <c r="B9" s="60" t="s">
        <v>467</v>
      </c>
      <c r="C9" s="61">
        <f t="shared" si="0"/>
        <v>11</v>
      </c>
      <c r="D9" s="60"/>
      <c r="E9" s="60">
        <v>9</v>
      </c>
      <c r="F9" s="60"/>
      <c r="G9" s="60"/>
      <c r="H9" s="60"/>
      <c r="I9" s="60"/>
      <c r="J9" s="60">
        <v>2</v>
      </c>
      <c r="K9" s="60"/>
      <c r="L9" s="60"/>
      <c r="M9" s="60"/>
      <c r="N9" s="60"/>
      <c r="O9" s="60"/>
      <c r="P9" s="60"/>
      <c r="Q9" s="60"/>
      <c r="R9" s="60"/>
      <c r="S9" s="60"/>
      <c r="T9" s="58" t="s">
        <v>466</v>
      </c>
      <c r="U9" s="62"/>
      <c r="V9" s="61">
        <f t="shared" si="1"/>
        <v>81.819999999999993</v>
      </c>
    </row>
    <row r="10" spans="1:24" ht="45">
      <c r="A10" s="58" t="s">
        <v>468</v>
      </c>
      <c r="B10" s="60" t="s">
        <v>469</v>
      </c>
      <c r="C10" s="61">
        <f t="shared" si="0"/>
        <v>14</v>
      </c>
      <c r="D10" s="60"/>
      <c r="E10" s="60"/>
      <c r="F10" s="60">
        <v>1</v>
      </c>
      <c r="G10" s="60">
        <v>13</v>
      </c>
      <c r="H10" s="60"/>
      <c r="I10" s="60"/>
      <c r="J10" s="60"/>
      <c r="K10" s="60"/>
      <c r="L10" s="60"/>
      <c r="M10" s="60"/>
      <c r="N10" s="60"/>
      <c r="O10" s="60"/>
      <c r="P10" s="60"/>
      <c r="Q10" s="60"/>
      <c r="R10" s="60"/>
      <c r="S10" s="60"/>
      <c r="T10" s="58" t="s">
        <v>468</v>
      </c>
      <c r="U10" s="62"/>
      <c r="V10" s="61">
        <f t="shared" si="1"/>
        <v>92.86</v>
      </c>
    </row>
    <row r="11" spans="1:24" ht="30">
      <c r="A11" s="58" t="s">
        <v>470</v>
      </c>
      <c r="B11" s="60" t="s">
        <v>471</v>
      </c>
      <c r="C11" s="61">
        <f t="shared" si="0"/>
        <v>5</v>
      </c>
      <c r="D11" s="60"/>
      <c r="E11" s="60"/>
      <c r="F11" s="60">
        <v>1</v>
      </c>
      <c r="G11" s="60">
        <v>4</v>
      </c>
      <c r="H11" s="60"/>
      <c r="I11" s="60"/>
      <c r="J11" s="60"/>
      <c r="K11" s="60"/>
      <c r="L11" s="60"/>
      <c r="M11" s="60"/>
      <c r="N11" s="60"/>
      <c r="O11" s="60"/>
      <c r="P11" s="60"/>
      <c r="Q11" s="60"/>
      <c r="R11" s="60"/>
      <c r="S11" s="60"/>
      <c r="T11" s="58" t="s">
        <v>470</v>
      </c>
      <c r="U11" s="62"/>
      <c r="V11" s="61">
        <f t="shared" si="1"/>
        <v>80</v>
      </c>
    </row>
    <row r="12" spans="1:24" ht="15.75">
      <c r="A12" s="58" t="s">
        <v>472</v>
      </c>
      <c r="B12" s="60" t="s">
        <v>473</v>
      </c>
      <c r="C12" s="61">
        <f t="shared" si="0"/>
        <v>18</v>
      </c>
      <c r="D12" s="60"/>
      <c r="E12" s="60"/>
      <c r="F12" s="60"/>
      <c r="G12" s="60"/>
      <c r="H12" s="60"/>
      <c r="I12" s="60">
        <v>4</v>
      </c>
      <c r="J12" s="60"/>
      <c r="K12" s="60"/>
      <c r="L12" s="60">
        <v>1</v>
      </c>
      <c r="M12" s="60">
        <v>1</v>
      </c>
      <c r="N12" s="60">
        <v>4</v>
      </c>
      <c r="O12" s="60">
        <v>2</v>
      </c>
      <c r="P12" s="60"/>
      <c r="Q12" s="60"/>
      <c r="R12" s="60">
        <v>5</v>
      </c>
      <c r="S12" s="60">
        <v>1</v>
      </c>
      <c r="T12" s="58" t="s">
        <v>472</v>
      </c>
      <c r="U12" s="62"/>
      <c r="V12" s="61">
        <f t="shared" si="1"/>
        <v>27.78</v>
      </c>
    </row>
    <row r="13" spans="1:24">
      <c r="A13" s="58" t="s">
        <v>474</v>
      </c>
      <c r="B13" s="58" t="s">
        <v>14</v>
      </c>
      <c r="C13" s="61">
        <f t="shared" si="0"/>
        <v>293</v>
      </c>
      <c r="D13" s="58">
        <f t="shared" ref="D13:S13" si="2">SUM(D2:D12)</f>
        <v>20</v>
      </c>
      <c r="E13" s="58">
        <f t="shared" si="2"/>
        <v>27</v>
      </c>
      <c r="F13" s="58">
        <f t="shared" si="2"/>
        <v>2</v>
      </c>
      <c r="G13" s="58">
        <f t="shared" si="2"/>
        <v>20</v>
      </c>
      <c r="H13" s="58">
        <f t="shared" si="2"/>
        <v>1</v>
      </c>
      <c r="I13" s="58">
        <f t="shared" si="2"/>
        <v>16</v>
      </c>
      <c r="J13" s="58">
        <f t="shared" si="2"/>
        <v>190</v>
      </c>
      <c r="K13" s="58">
        <f t="shared" si="2"/>
        <v>1</v>
      </c>
      <c r="L13" s="58">
        <f t="shared" si="2"/>
        <v>1</v>
      </c>
      <c r="M13" s="58">
        <f t="shared" si="2"/>
        <v>1</v>
      </c>
      <c r="N13" s="58">
        <f t="shared" si="2"/>
        <v>4</v>
      </c>
      <c r="O13" s="58">
        <f t="shared" si="2"/>
        <v>2</v>
      </c>
      <c r="P13" s="58">
        <f t="shared" si="2"/>
        <v>1</v>
      </c>
      <c r="Q13" s="58">
        <f t="shared" si="2"/>
        <v>1</v>
      </c>
      <c r="R13" s="58">
        <f t="shared" si="2"/>
        <v>5</v>
      </c>
      <c r="S13" s="58">
        <f t="shared" si="2"/>
        <v>1</v>
      </c>
      <c r="T13" s="58" t="s">
        <v>474</v>
      </c>
      <c r="U13" s="59"/>
      <c r="V13" s="59"/>
    </row>
  </sheetData>
  <sheetProtection selectLockedCells="1" selectUnlockedCells="1"/>
  <conditionalFormatting sqref="D2:S12">
    <cfRule type="expression" dxfId="14" priority="1" stopIfTrue="1">
      <formula>D2=MAX($D2:$S2)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R11"/>
  <sheetViews>
    <sheetView workbookViewId="0">
      <selection activeCell="R3" sqref="R3"/>
    </sheetView>
  </sheetViews>
  <sheetFormatPr defaultRowHeight="15"/>
  <cols>
    <col min="1" max="1" width="5.5" style="36" customWidth="1"/>
    <col min="2" max="2" width="22" style="36" customWidth="1"/>
    <col min="3" max="8" width="9" style="36"/>
    <col min="9" max="9" width="7.125" style="36" customWidth="1"/>
    <col min="10" max="11" width="9" style="36"/>
    <col min="12" max="12" width="13.875" style="36" customWidth="1"/>
    <col min="13" max="15" width="9" style="36"/>
    <col min="16" max="16" width="5.5" style="36" customWidth="1"/>
    <col min="17" max="17" width="2.5" style="36" customWidth="1"/>
    <col min="18" max="18" width="13.625" style="36" customWidth="1"/>
    <col min="19" max="16384" width="9" style="36"/>
  </cols>
  <sheetData>
    <row r="1" spans="1:18" s="37" customFormat="1" ht="75">
      <c r="A1" s="53" t="s">
        <v>12</v>
      </c>
      <c r="B1" s="53" t="s">
        <v>13</v>
      </c>
      <c r="C1" s="53" t="s">
        <v>14</v>
      </c>
      <c r="D1" s="53" t="s">
        <v>16</v>
      </c>
      <c r="E1" s="53" t="s">
        <v>17</v>
      </c>
      <c r="F1" s="53" t="s">
        <v>18</v>
      </c>
      <c r="G1" s="53" t="s">
        <v>19</v>
      </c>
      <c r="H1" s="53" t="s">
        <v>21</v>
      </c>
      <c r="I1" s="53" t="s">
        <v>22</v>
      </c>
      <c r="J1" s="53" t="s">
        <v>475</v>
      </c>
      <c r="K1" s="53" t="s">
        <v>476</v>
      </c>
      <c r="L1" s="53" t="s">
        <v>477</v>
      </c>
      <c r="M1" s="53" t="s">
        <v>478</v>
      </c>
      <c r="N1" s="53" t="s">
        <v>479</v>
      </c>
      <c r="O1" s="53" t="s">
        <v>149</v>
      </c>
      <c r="P1" s="53" t="s">
        <v>12</v>
      </c>
      <c r="Q1" s="26"/>
      <c r="R1" s="53" t="s">
        <v>51</v>
      </c>
    </row>
    <row r="2" spans="1:18" ht="30">
      <c r="A2" s="63" t="s">
        <v>480</v>
      </c>
      <c r="B2" s="64" t="s">
        <v>481</v>
      </c>
      <c r="C2" s="65">
        <f t="shared" ref="C2:C11" si="0">SUM(D2:O2)</f>
        <v>6</v>
      </c>
      <c r="D2" s="57"/>
      <c r="E2" s="57"/>
      <c r="F2" s="57"/>
      <c r="G2" s="57"/>
      <c r="H2" s="57">
        <v>2</v>
      </c>
      <c r="I2" s="57"/>
      <c r="J2" s="57">
        <v>4</v>
      </c>
      <c r="K2" s="57"/>
      <c r="L2" s="57"/>
      <c r="M2" s="57"/>
      <c r="N2" s="57"/>
      <c r="O2" s="57"/>
      <c r="P2" s="63" t="s">
        <v>480</v>
      </c>
      <c r="R2" s="23">
        <f t="shared" ref="R2:R10" si="1">ROUND((MAX(D2:O2)/C2)*100,2)</f>
        <v>66.67</v>
      </c>
    </row>
    <row r="3" spans="1:18">
      <c r="A3" s="63" t="s">
        <v>482</v>
      </c>
      <c r="B3" s="64" t="s">
        <v>483</v>
      </c>
      <c r="C3" s="65">
        <f t="shared" si="0"/>
        <v>23</v>
      </c>
      <c r="D3" s="57"/>
      <c r="E3" s="57"/>
      <c r="F3" s="57"/>
      <c r="G3" s="57"/>
      <c r="H3" s="57">
        <v>2</v>
      </c>
      <c r="I3" s="57">
        <v>1</v>
      </c>
      <c r="J3" s="57">
        <v>6</v>
      </c>
      <c r="K3" s="57">
        <v>1</v>
      </c>
      <c r="L3" s="57">
        <v>1</v>
      </c>
      <c r="M3" s="57">
        <v>2</v>
      </c>
      <c r="N3" s="57">
        <v>10</v>
      </c>
      <c r="O3" s="57"/>
      <c r="P3" s="63" t="s">
        <v>482</v>
      </c>
      <c r="R3" s="23">
        <f t="shared" si="1"/>
        <v>43.48</v>
      </c>
    </row>
    <row r="4" spans="1:18">
      <c r="A4" s="63" t="s">
        <v>484</v>
      </c>
      <c r="B4" s="64" t="s">
        <v>485</v>
      </c>
      <c r="C4" s="65">
        <f t="shared" si="0"/>
        <v>2</v>
      </c>
      <c r="D4" s="57"/>
      <c r="E4" s="57"/>
      <c r="F4" s="57"/>
      <c r="G4" s="57"/>
      <c r="H4" s="57"/>
      <c r="I4" s="57">
        <v>1</v>
      </c>
      <c r="J4" s="57"/>
      <c r="K4" s="57"/>
      <c r="L4" s="57"/>
      <c r="M4" s="57"/>
      <c r="N4" s="57"/>
      <c r="O4" s="57">
        <v>1</v>
      </c>
      <c r="P4" s="63" t="s">
        <v>484</v>
      </c>
      <c r="R4" s="23">
        <f t="shared" si="1"/>
        <v>50</v>
      </c>
    </row>
    <row r="5" spans="1:18" ht="30">
      <c r="A5" s="63" t="s">
        <v>486</v>
      </c>
      <c r="B5" s="64" t="s">
        <v>487</v>
      </c>
      <c r="C5" s="65">
        <f t="shared" si="0"/>
        <v>6</v>
      </c>
      <c r="D5" s="57"/>
      <c r="E5" s="57"/>
      <c r="F5" s="57">
        <v>6</v>
      </c>
      <c r="G5" s="57"/>
      <c r="H5" s="57"/>
      <c r="I5" s="57"/>
      <c r="J5" s="57"/>
      <c r="K5" s="57"/>
      <c r="L5" s="57"/>
      <c r="M5" s="57"/>
      <c r="N5" s="57"/>
      <c r="O5" s="57"/>
      <c r="P5" s="63" t="s">
        <v>486</v>
      </c>
      <c r="R5" s="23">
        <f t="shared" si="1"/>
        <v>100</v>
      </c>
    </row>
    <row r="6" spans="1:18" ht="30">
      <c r="A6" s="63" t="s">
        <v>488</v>
      </c>
      <c r="B6" s="64" t="s">
        <v>489</v>
      </c>
      <c r="C6" s="65">
        <f t="shared" si="0"/>
        <v>2</v>
      </c>
      <c r="D6" s="57"/>
      <c r="E6" s="57"/>
      <c r="F6" s="57"/>
      <c r="G6" s="57"/>
      <c r="H6" s="57"/>
      <c r="I6" s="57"/>
      <c r="J6" s="57">
        <v>2</v>
      </c>
      <c r="K6" s="57"/>
      <c r="L6" s="57"/>
      <c r="M6" s="57"/>
      <c r="N6" s="57"/>
      <c r="O6" s="57"/>
      <c r="P6" s="63" t="s">
        <v>488</v>
      </c>
      <c r="R6" s="23">
        <f t="shared" si="1"/>
        <v>100</v>
      </c>
    </row>
    <row r="7" spans="1:18" ht="45">
      <c r="A7" s="63" t="s">
        <v>490</v>
      </c>
      <c r="B7" s="64" t="s">
        <v>491</v>
      </c>
      <c r="C7" s="65">
        <f t="shared" si="0"/>
        <v>47</v>
      </c>
      <c r="D7" s="57">
        <v>1</v>
      </c>
      <c r="E7" s="57">
        <v>8</v>
      </c>
      <c r="F7" s="57"/>
      <c r="G7" s="57"/>
      <c r="H7" s="57"/>
      <c r="I7" s="57">
        <v>4</v>
      </c>
      <c r="J7" s="57">
        <v>34</v>
      </c>
      <c r="K7" s="57"/>
      <c r="L7" s="57"/>
      <c r="M7" s="57"/>
      <c r="N7" s="57"/>
      <c r="O7" s="57"/>
      <c r="P7" s="63" t="s">
        <v>490</v>
      </c>
      <c r="R7" s="23">
        <f t="shared" si="1"/>
        <v>72.34</v>
      </c>
    </row>
    <row r="8" spans="1:18" ht="30">
      <c r="A8" s="63" t="s">
        <v>492</v>
      </c>
      <c r="B8" s="64" t="s">
        <v>493</v>
      </c>
      <c r="C8" s="65">
        <f t="shared" si="0"/>
        <v>3</v>
      </c>
      <c r="D8" s="57"/>
      <c r="E8" s="57"/>
      <c r="F8" s="57"/>
      <c r="G8" s="57"/>
      <c r="H8" s="57"/>
      <c r="I8" s="57"/>
      <c r="J8" s="57">
        <v>3</v>
      </c>
      <c r="K8" s="57"/>
      <c r="L8" s="57"/>
      <c r="M8" s="57"/>
      <c r="N8" s="57"/>
      <c r="O8" s="57"/>
      <c r="P8" s="63" t="s">
        <v>492</v>
      </c>
      <c r="R8" s="23">
        <f t="shared" si="1"/>
        <v>100</v>
      </c>
    </row>
    <row r="9" spans="1:18" ht="30">
      <c r="A9" s="63" t="s">
        <v>494</v>
      </c>
      <c r="B9" s="64" t="s">
        <v>495</v>
      </c>
      <c r="C9" s="65">
        <f t="shared" si="0"/>
        <v>5</v>
      </c>
      <c r="D9" s="57"/>
      <c r="E9" s="57"/>
      <c r="F9" s="57">
        <v>4</v>
      </c>
      <c r="G9" s="57">
        <v>1</v>
      </c>
      <c r="H9" s="57"/>
      <c r="I9" s="57"/>
      <c r="J9" s="57"/>
      <c r="K9" s="57"/>
      <c r="L9" s="57"/>
      <c r="M9" s="57"/>
      <c r="N9" s="57"/>
      <c r="O9" s="57"/>
      <c r="P9" s="63" t="s">
        <v>494</v>
      </c>
      <c r="R9" s="23">
        <f t="shared" si="1"/>
        <v>80</v>
      </c>
    </row>
    <row r="10" spans="1:18">
      <c r="A10" s="63" t="s">
        <v>496</v>
      </c>
      <c r="B10" s="64" t="s">
        <v>497</v>
      </c>
      <c r="C10" s="65">
        <f t="shared" si="0"/>
        <v>2</v>
      </c>
      <c r="D10" s="57"/>
      <c r="E10" s="57"/>
      <c r="F10" s="57"/>
      <c r="G10" s="57"/>
      <c r="H10" s="57">
        <v>2</v>
      </c>
      <c r="I10" s="57"/>
      <c r="J10" s="57"/>
      <c r="K10" s="57"/>
      <c r="L10" s="57"/>
      <c r="M10" s="57"/>
      <c r="N10" s="57"/>
      <c r="O10" s="57"/>
      <c r="P10" s="63" t="s">
        <v>496</v>
      </c>
      <c r="R10" s="23">
        <f t="shared" si="1"/>
        <v>100</v>
      </c>
    </row>
    <row r="11" spans="1:18">
      <c r="A11" s="63" t="s">
        <v>498</v>
      </c>
      <c r="B11" s="66" t="s">
        <v>14</v>
      </c>
      <c r="C11" s="65">
        <f t="shared" si="0"/>
        <v>96</v>
      </c>
      <c r="D11" s="63">
        <f t="shared" ref="D11:O11" si="2">SUM(D2:D10)</f>
        <v>1</v>
      </c>
      <c r="E11" s="63">
        <f t="shared" si="2"/>
        <v>8</v>
      </c>
      <c r="F11" s="63">
        <f t="shared" si="2"/>
        <v>10</v>
      </c>
      <c r="G11" s="63">
        <f t="shared" si="2"/>
        <v>1</v>
      </c>
      <c r="H11" s="63">
        <f t="shared" si="2"/>
        <v>6</v>
      </c>
      <c r="I11" s="63">
        <f t="shared" si="2"/>
        <v>6</v>
      </c>
      <c r="J11" s="63">
        <f t="shared" si="2"/>
        <v>49</v>
      </c>
      <c r="K11" s="63">
        <f t="shared" si="2"/>
        <v>1</v>
      </c>
      <c r="L11" s="63">
        <f t="shared" si="2"/>
        <v>1</v>
      </c>
      <c r="M11" s="63">
        <f t="shared" si="2"/>
        <v>2</v>
      </c>
      <c r="N11" s="63">
        <f t="shared" si="2"/>
        <v>10</v>
      </c>
      <c r="O11" s="63">
        <f t="shared" si="2"/>
        <v>1</v>
      </c>
      <c r="P11" s="63" t="s">
        <v>499</v>
      </c>
      <c r="Q11" s="44"/>
      <c r="R11" s="44"/>
    </row>
  </sheetData>
  <sheetProtection selectLockedCells="1" selectUnlockedCells="1"/>
  <conditionalFormatting sqref="D2:O10">
    <cfRule type="expression" dxfId="13" priority="1" stopIfTrue="1">
      <formula>D2=MAX($D2:$O2)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L13"/>
  <sheetViews>
    <sheetView workbookViewId="0">
      <selection activeCell="L4" sqref="L4"/>
    </sheetView>
  </sheetViews>
  <sheetFormatPr defaultRowHeight="15"/>
  <cols>
    <col min="1" max="1" width="9" style="36"/>
    <col min="2" max="2" width="24.5" style="37" customWidth="1"/>
    <col min="3" max="10" width="9" style="36"/>
    <col min="11" max="11" width="3.5" style="36" customWidth="1"/>
    <col min="12" max="12" width="13.75" style="36" customWidth="1"/>
    <col min="13" max="16384" width="9" style="36"/>
  </cols>
  <sheetData>
    <row r="1" spans="1:12" ht="78.75">
      <c r="A1" s="67" t="s">
        <v>12</v>
      </c>
      <c r="B1" s="67" t="s">
        <v>13</v>
      </c>
      <c r="C1" s="67" t="s">
        <v>14</v>
      </c>
      <c r="D1" s="67" t="s">
        <v>500</v>
      </c>
      <c r="E1" s="67" t="s">
        <v>501</v>
      </c>
      <c r="F1" s="67" t="s">
        <v>502</v>
      </c>
      <c r="G1" s="67" t="s">
        <v>503</v>
      </c>
      <c r="H1" s="67" t="s">
        <v>504</v>
      </c>
      <c r="I1" s="67" t="s">
        <v>505</v>
      </c>
      <c r="J1" s="67" t="s">
        <v>12</v>
      </c>
      <c r="K1" s="68"/>
      <c r="L1" s="67" t="s">
        <v>51</v>
      </c>
    </row>
    <row r="2" spans="1:12" s="37" customFormat="1" ht="31.5">
      <c r="A2" s="67" t="s">
        <v>506</v>
      </c>
      <c r="B2" s="69" t="s">
        <v>507</v>
      </c>
      <c r="C2" s="70">
        <f t="shared" ref="C2:C12" si="0">SUM(D2:I2)</f>
        <v>3</v>
      </c>
      <c r="D2" s="71"/>
      <c r="E2" s="71"/>
      <c r="F2" s="71">
        <v>3</v>
      </c>
      <c r="G2" s="71"/>
      <c r="H2" s="71"/>
      <c r="I2" s="71"/>
      <c r="J2" s="67" t="s">
        <v>506</v>
      </c>
      <c r="K2" s="72"/>
      <c r="L2" s="73">
        <f t="shared" ref="L2:L11" si="1">ROUND((MAX(D2:I2)/C2)*100,2)</f>
        <v>100</v>
      </c>
    </row>
    <row r="3" spans="1:12" s="37" customFormat="1" ht="15.75">
      <c r="A3" s="67" t="s">
        <v>508</v>
      </c>
      <c r="B3" s="69" t="s">
        <v>509</v>
      </c>
      <c r="C3" s="70">
        <f t="shared" si="0"/>
        <v>2</v>
      </c>
      <c r="D3" s="71"/>
      <c r="E3" s="71">
        <v>2</v>
      </c>
      <c r="F3" s="71"/>
      <c r="G3" s="71"/>
      <c r="H3" s="71"/>
      <c r="I3" s="71"/>
      <c r="J3" s="67" t="s">
        <v>508</v>
      </c>
      <c r="K3" s="72"/>
      <c r="L3" s="73">
        <f t="shared" si="1"/>
        <v>100</v>
      </c>
    </row>
    <row r="4" spans="1:12" s="37" customFormat="1" ht="15.75">
      <c r="A4" s="67" t="s">
        <v>510</v>
      </c>
      <c r="B4" s="69" t="s">
        <v>511</v>
      </c>
      <c r="C4" s="70">
        <f t="shared" si="0"/>
        <v>14</v>
      </c>
      <c r="D4" s="71"/>
      <c r="E4" s="71"/>
      <c r="F4" s="71"/>
      <c r="G4" s="71">
        <v>10</v>
      </c>
      <c r="H4" s="71"/>
      <c r="I4" s="71">
        <v>4</v>
      </c>
      <c r="J4" s="67" t="s">
        <v>510</v>
      </c>
      <c r="K4" s="72"/>
      <c r="L4" s="73">
        <f t="shared" si="1"/>
        <v>71.430000000000007</v>
      </c>
    </row>
    <row r="5" spans="1:12" s="37" customFormat="1" ht="15.75">
      <c r="A5" s="67" t="s">
        <v>512</v>
      </c>
      <c r="B5" s="69" t="s">
        <v>513</v>
      </c>
      <c r="C5" s="70">
        <f t="shared" si="0"/>
        <v>2</v>
      </c>
      <c r="D5" s="71"/>
      <c r="E5" s="71">
        <v>2</v>
      </c>
      <c r="F5" s="71"/>
      <c r="G5" s="71"/>
      <c r="H5" s="71"/>
      <c r="I5" s="71"/>
      <c r="J5" s="67" t="s">
        <v>512</v>
      </c>
      <c r="K5" s="72"/>
      <c r="L5" s="73">
        <f t="shared" si="1"/>
        <v>100</v>
      </c>
    </row>
    <row r="6" spans="1:12" s="37" customFormat="1" ht="15.75">
      <c r="A6" s="67" t="s">
        <v>514</v>
      </c>
      <c r="B6" s="69" t="s">
        <v>515</v>
      </c>
      <c r="C6" s="70">
        <f t="shared" si="0"/>
        <v>10</v>
      </c>
      <c r="D6" s="71"/>
      <c r="E6" s="71"/>
      <c r="F6" s="71"/>
      <c r="G6" s="71">
        <v>7</v>
      </c>
      <c r="H6" s="71"/>
      <c r="I6" s="71">
        <v>3</v>
      </c>
      <c r="J6" s="67" t="s">
        <v>514</v>
      </c>
      <c r="K6" s="72"/>
      <c r="L6" s="73">
        <f t="shared" si="1"/>
        <v>70</v>
      </c>
    </row>
    <row r="7" spans="1:12" s="37" customFormat="1" ht="15.75">
      <c r="A7" s="67" t="s">
        <v>516</v>
      </c>
      <c r="B7" s="69" t="s">
        <v>517</v>
      </c>
      <c r="C7" s="70">
        <f t="shared" si="0"/>
        <v>2</v>
      </c>
      <c r="D7" s="71">
        <v>2</v>
      </c>
      <c r="E7" s="71"/>
      <c r="F7" s="71"/>
      <c r="G7" s="71"/>
      <c r="H7" s="71"/>
      <c r="I7" s="71"/>
      <c r="J7" s="67" t="s">
        <v>516</v>
      </c>
      <c r="K7" s="72"/>
      <c r="L7" s="73">
        <f t="shared" si="1"/>
        <v>100</v>
      </c>
    </row>
    <row r="8" spans="1:12" s="37" customFormat="1" ht="31.5">
      <c r="A8" s="67" t="s">
        <v>518</v>
      </c>
      <c r="B8" s="69" t="s">
        <v>519</v>
      </c>
      <c r="C8" s="70">
        <f t="shared" si="0"/>
        <v>8</v>
      </c>
      <c r="D8" s="71">
        <v>7</v>
      </c>
      <c r="E8" s="71"/>
      <c r="F8" s="71"/>
      <c r="G8" s="71"/>
      <c r="H8" s="71"/>
      <c r="I8" s="71">
        <v>1</v>
      </c>
      <c r="J8" s="67" t="s">
        <v>518</v>
      </c>
      <c r="K8" s="72"/>
      <c r="L8" s="73">
        <f t="shared" si="1"/>
        <v>87.5</v>
      </c>
    </row>
    <row r="9" spans="1:12" s="37" customFormat="1" ht="47.25">
      <c r="A9" s="67" t="s">
        <v>520</v>
      </c>
      <c r="B9" s="69" t="s">
        <v>521</v>
      </c>
      <c r="C9" s="70">
        <f t="shared" si="0"/>
        <v>27</v>
      </c>
      <c r="D9" s="71"/>
      <c r="E9" s="71"/>
      <c r="F9" s="71"/>
      <c r="G9" s="71">
        <v>11</v>
      </c>
      <c r="H9" s="71">
        <v>2</v>
      </c>
      <c r="I9" s="71">
        <v>14</v>
      </c>
      <c r="J9" s="67" t="s">
        <v>520</v>
      </c>
      <c r="K9" s="72"/>
      <c r="L9" s="73">
        <f t="shared" si="1"/>
        <v>51.85</v>
      </c>
    </row>
    <row r="10" spans="1:12" s="37" customFormat="1" ht="31.5">
      <c r="A10" s="67" t="s">
        <v>522</v>
      </c>
      <c r="B10" s="69" t="s">
        <v>523</v>
      </c>
      <c r="C10" s="70">
        <f t="shared" si="0"/>
        <v>3</v>
      </c>
      <c r="D10" s="71"/>
      <c r="E10" s="71"/>
      <c r="F10" s="71"/>
      <c r="G10" s="71"/>
      <c r="H10" s="71"/>
      <c r="I10" s="71">
        <v>3</v>
      </c>
      <c r="J10" s="67" t="s">
        <v>522</v>
      </c>
      <c r="K10" s="72"/>
      <c r="L10" s="73">
        <f t="shared" si="1"/>
        <v>100</v>
      </c>
    </row>
    <row r="11" spans="1:12" s="37" customFormat="1" ht="47.25">
      <c r="A11" s="67" t="s">
        <v>524</v>
      </c>
      <c r="B11" s="69" t="s">
        <v>525</v>
      </c>
      <c r="C11" s="70">
        <f t="shared" si="0"/>
        <v>4</v>
      </c>
      <c r="D11" s="71">
        <v>3</v>
      </c>
      <c r="E11" s="71"/>
      <c r="F11" s="71"/>
      <c r="G11" s="71"/>
      <c r="H11" s="71">
        <v>1</v>
      </c>
      <c r="I11" s="71"/>
      <c r="J11" s="67" t="s">
        <v>524</v>
      </c>
      <c r="K11" s="72"/>
      <c r="L11" s="73">
        <f t="shared" si="1"/>
        <v>75</v>
      </c>
    </row>
    <row r="12" spans="1:12" s="37" customFormat="1" ht="15.75">
      <c r="A12" s="67" t="s">
        <v>526</v>
      </c>
      <c r="B12" s="74" t="s">
        <v>14</v>
      </c>
      <c r="C12" s="70">
        <f t="shared" si="0"/>
        <v>75</v>
      </c>
      <c r="D12" s="67">
        <f t="shared" ref="D12:I12" si="2">SUM(D2:D11)</f>
        <v>12</v>
      </c>
      <c r="E12" s="67">
        <f t="shared" si="2"/>
        <v>4</v>
      </c>
      <c r="F12" s="67">
        <f t="shared" si="2"/>
        <v>3</v>
      </c>
      <c r="G12" s="67">
        <f t="shared" si="2"/>
        <v>28</v>
      </c>
      <c r="H12" s="67">
        <f t="shared" si="2"/>
        <v>3</v>
      </c>
      <c r="I12" s="67">
        <f t="shared" si="2"/>
        <v>25</v>
      </c>
      <c r="J12" s="67" t="s">
        <v>526</v>
      </c>
      <c r="K12" s="75"/>
      <c r="L12" s="76"/>
    </row>
    <row r="13" spans="1:12" s="37" customFormat="1"/>
  </sheetData>
  <sheetProtection selectLockedCells="1" selectUnlockedCells="1"/>
  <conditionalFormatting sqref="D2:I11">
    <cfRule type="expression" dxfId="12" priority="1" stopIfTrue="1">
      <formula>D2=MAX($D2:$I2)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L6"/>
  <sheetViews>
    <sheetView topLeftCell="C1" workbookViewId="0">
      <selection activeCell="L7" sqref="L7"/>
    </sheetView>
  </sheetViews>
  <sheetFormatPr defaultRowHeight="15"/>
  <cols>
    <col min="1" max="1" width="5.75" style="36" customWidth="1"/>
    <col min="2" max="2" width="12.75" style="45" customWidth="1"/>
    <col min="3" max="9" width="9" style="36"/>
    <col min="10" max="10" width="6.25" style="36" customWidth="1"/>
    <col min="11" max="11" width="3.875" style="36" customWidth="1"/>
    <col min="12" max="12" width="16.75" style="36" customWidth="1"/>
    <col min="13" max="16384" width="9" style="36"/>
  </cols>
  <sheetData>
    <row r="1" spans="1:12" ht="71.25">
      <c r="A1" s="77" t="s">
        <v>12</v>
      </c>
      <c r="B1" s="77" t="s">
        <v>13</v>
      </c>
      <c r="C1" s="77" t="s">
        <v>14</v>
      </c>
      <c r="D1" s="77" t="s">
        <v>500</v>
      </c>
      <c r="E1" s="77" t="s">
        <v>501</v>
      </c>
      <c r="F1" s="77" t="s">
        <v>502</v>
      </c>
      <c r="G1" s="77" t="s">
        <v>503</v>
      </c>
      <c r="H1" s="77" t="s">
        <v>505</v>
      </c>
      <c r="I1" s="77" t="s">
        <v>527</v>
      </c>
      <c r="J1" s="77" t="s">
        <v>12</v>
      </c>
      <c r="K1" s="59"/>
      <c r="L1" s="78" t="s">
        <v>51</v>
      </c>
    </row>
    <row r="2" spans="1:12" ht="30">
      <c r="A2" s="79" t="s">
        <v>528</v>
      </c>
      <c r="B2" s="80" t="s">
        <v>529</v>
      </c>
      <c r="C2" s="81">
        <f t="shared" ref="C2:C6" si="0">SUM(D2:I2)</f>
        <v>4</v>
      </c>
      <c r="D2" s="82">
        <v>4</v>
      </c>
      <c r="E2" s="82"/>
      <c r="F2" s="82"/>
      <c r="G2" s="82"/>
      <c r="H2" s="82"/>
      <c r="I2" s="82"/>
      <c r="J2" s="79" t="s">
        <v>530</v>
      </c>
      <c r="K2" s="83"/>
      <c r="L2" s="84">
        <f t="shared" ref="L2:L5" si="1">ROUND((MAX(D2:I2)/C2)*100,2)</f>
        <v>100</v>
      </c>
    </row>
    <row r="3" spans="1:12" ht="30">
      <c r="A3" s="79" t="s">
        <v>531</v>
      </c>
      <c r="B3" s="80" t="s">
        <v>532</v>
      </c>
      <c r="C3" s="81">
        <f t="shared" si="0"/>
        <v>3</v>
      </c>
      <c r="D3" s="82"/>
      <c r="E3" s="82">
        <v>3</v>
      </c>
      <c r="F3" s="82"/>
      <c r="G3" s="82"/>
      <c r="H3" s="82"/>
      <c r="I3" s="82"/>
      <c r="J3" s="79" t="s">
        <v>533</v>
      </c>
      <c r="K3" s="83"/>
      <c r="L3" s="84">
        <f t="shared" si="1"/>
        <v>100</v>
      </c>
    </row>
    <row r="4" spans="1:12">
      <c r="A4" s="79" t="s">
        <v>534</v>
      </c>
      <c r="B4" s="80" t="s">
        <v>535</v>
      </c>
      <c r="C4" s="81">
        <f t="shared" si="0"/>
        <v>7</v>
      </c>
      <c r="D4" s="82"/>
      <c r="E4" s="82">
        <v>4</v>
      </c>
      <c r="F4" s="82">
        <v>3</v>
      </c>
      <c r="G4" s="82"/>
      <c r="H4" s="82"/>
      <c r="I4" s="82"/>
      <c r="J4" s="79" t="s">
        <v>536</v>
      </c>
      <c r="K4" s="83"/>
      <c r="L4" s="84">
        <f t="shared" si="1"/>
        <v>57.14</v>
      </c>
    </row>
    <row r="5" spans="1:12" ht="75">
      <c r="A5" s="79" t="s">
        <v>537</v>
      </c>
      <c r="B5" s="80" t="s">
        <v>538</v>
      </c>
      <c r="C5" s="81">
        <f t="shared" si="0"/>
        <v>22</v>
      </c>
      <c r="D5" s="82"/>
      <c r="E5" s="82"/>
      <c r="F5" s="82"/>
      <c r="G5" s="82">
        <v>11</v>
      </c>
      <c r="H5" s="82">
        <v>10</v>
      </c>
      <c r="I5" s="82">
        <v>1</v>
      </c>
      <c r="J5" s="79" t="s">
        <v>539</v>
      </c>
      <c r="K5" s="83"/>
      <c r="L5" s="84">
        <f t="shared" si="1"/>
        <v>50</v>
      </c>
    </row>
    <row r="6" spans="1:12">
      <c r="A6" s="79" t="s">
        <v>540</v>
      </c>
      <c r="B6" s="85" t="s">
        <v>14</v>
      </c>
      <c r="C6" s="81">
        <f t="shared" si="0"/>
        <v>36</v>
      </c>
      <c r="D6" s="79">
        <f t="shared" ref="D6:I6" si="2">SUM(D2:D5)</f>
        <v>4</v>
      </c>
      <c r="E6" s="79">
        <f t="shared" si="2"/>
        <v>7</v>
      </c>
      <c r="F6" s="79">
        <f t="shared" si="2"/>
        <v>3</v>
      </c>
      <c r="G6" s="79">
        <f t="shared" si="2"/>
        <v>11</v>
      </c>
      <c r="H6" s="79">
        <f t="shared" si="2"/>
        <v>10</v>
      </c>
      <c r="I6" s="79">
        <f t="shared" si="2"/>
        <v>1</v>
      </c>
      <c r="J6" s="79" t="s">
        <v>541</v>
      </c>
      <c r="K6" s="86"/>
      <c r="L6" s="87"/>
    </row>
  </sheetData>
  <sheetProtection selectLockedCells="1" selectUnlockedCells="1"/>
  <conditionalFormatting sqref="D2:I5">
    <cfRule type="expression" dxfId="11" priority="1" stopIfTrue="1">
      <formula>D2=MAX($D2:$I2)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X28"/>
  <sheetViews>
    <sheetView workbookViewId="0">
      <pane ySplit="1575" activePane="bottomLeft"/>
      <selection pane="bottomLeft" activeCell="X3" sqref="X3"/>
    </sheetView>
  </sheetViews>
  <sheetFormatPr defaultRowHeight="15"/>
  <cols>
    <col min="1" max="1" width="5.75" style="36" customWidth="1"/>
    <col min="2" max="2" width="23.75" style="37" customWidth="1"/>
    <col min="3" max="11" width="9" style="36"/>
    <col min="12" max="12" width="12.375" style="36" customWidth="1"/>
    <col min="13" max="13" width="9" style="36"/>
    <col min="14" max="14" width="12.5" style="36" customWidth="1"/>
    <col min="15" max="15" width="11.75" style="36" customWidth="1"/>
    <col min="16" max="16" width="9" style="36"/>
    <col min="17" max="17" width="11.75" style="36" customWidth="1"/>
    <col min="18" max="18" width="9" style="36"/>
    <col min="19" max="19" width="11.5" style="36" customWidth="1"/>
    <col min="20" max="20" width="10.25" style="36" customWidth="1"/>
    <col min="21" max="22" width="9" style="36"/>
    <col min="23" max="23" width="3.75" style="36" customWidth="1"/>
    <col min="24" max="24" width="14.625" style="36" customWidth="1"/>
    <col min="25" max="16384" width="9" style="36"/>
  </cols>
  <sheetData>
    <row r="1" spans="1:24" ht="71.25">
      <c r="A1" s="77" t="s">
        <v>12</v>
      </c>
      <c r="B1" s="77" t="s">
        <v>13</v>
      </c>
      <c r="C1" s="77" t="s">
        <v>14</v>
      </c>
      <c r="D1" s="77" t="s">
        <v>542</v>
      </c>
      <c r="E1" s="77" t="s">
        <v>543</v>
      </c>
      <c r="F1" s="77" t="s">
        <v>544</v>
      </c>
      <c r="G1" s="77" t="s">
        <v>545</v>
      </c>
      <c r="H1" s="77" t="s">
        <v>546</v>
      </c>
      <c r="I1" s="77" t="s">
        <v>547</v>
      </c>
      <c r="J1" s="77" t="s">
        <v>548</v>
      </c>
      <c r="K1" s="77" t="s">
        <v>549</v>
      </c>
      <c r="L1" s="77" t="s">
        <v>550</v>
      </c>
      <c r="M1" s="77" t="s">
        <v>551</v>
      </c>
      <c r="N1" s="77" t="s">
        <v>552</v>
      </c>
      <c r="O1" s="77" t="s">
        <v>553</v>
      </c>
      <c r="P1" s="77" t="s">
        <v>554</v>
      </c>
      <c r="Q1" s="77" t="s">
        <v>555</v>
      </c>
      <c r="R1" s="77" t="s">
        <v>556</v>
      </c>
      <c r="S1" s="77" t="s">
        <v>557</v>
      </c>
      <c r="T1" s="77" t="s">
        <v>558</v>
      </c>
      <c r="U1" s="77" t="s">
        <v>559</v>
      </c>
      <c r="V1" s="77" t="s">
        <v>12</v>
      </c>
      <c r="W1" s="59"/>
      <c r="X1" s="77" t="s">
        <v>51</v>
      </c>
    </row>
    <row r="2" spans="1:24" s="37" customFormat="1" ht="30">
      <c r="A2" s="77" t="s">
        <v>560</v>
      </c>
      <c r="B2" s="88" t="s">
        <v>561</v>
      </c>
      <c r="C2" s="89">
        <f t="shared" ref="C2:C26" si="0">SUM(D2:U2)</f>
        <v>2</v>
      </c>
      <c r="D2" s="90"/>
      <c r="E2" s="90"/>
      <c r="F2" s="90">
        <v>1</v>
      </c>
      <c r="G2" s="90">
        <v>1</v>
      </c>
      <c r="H2" s="90"/>
      <c r="I2" s="90"/>
      <c r="J2" s="90"/>
      <c r="K2" s="90"/>
      <c r="L2" s="90"/>
      <c r="M2" s="90"/>
      <c r="N2" s="90"/>
      <c r="O2" s="90"/>
      <c r="P2" s="90"/>
      <c r="Q2" s="90"/>
      <c r="R2" s="90"/>
      <c r="S2" s="90"/>
      <c r="T2" s="90"/>
      <c r="U2" s="90"/>
      <c r="V2" s="77" t="s">
        <v>560</v>
      </c>
      <c r="W2" s="91"/>
      <c r="X2" s="61">
        <f t="shared" ref="X2:X25" si="1">ROUND((MAX(D2:U2)/C2)*100,2)</f>
        <v>50</v>
      </c>
    </row>
    <row r="3" spans="1:24" s="37" customFormat="1" ht="45">
      <c r="A3" s="77" t="s">
        <v>562</v>
      </c>
      <c r="B3" s="88" t="s">
        <v>563</v>
      </c>
      <c r="C3" s="89">
        <f t="shared" si="0"/>
        <v>6</v>
      </c>
      <c r="D3" s="90"/>
      <c r="E3" s="90"/>
      <c r="F3" s="90"/>
      <c r="G3" s="90"/>
      <c r="H3" s="90">
        <v>2</v>
      </c>
      <c r="I3" s="90">
        <v>4</v>
      </c>
      <c r="J3" s="90"/>
      <c r="K3" s="90"/>
      <c r="L3" s="90"/>
      <c r="M3" s="90"/>
      <c r="N3" s="90"/>
      <c r="O3" s="90"/>
      <c r="P3" s="90"/>
      <c r="Q3" s="90"/>
      <c r="R3" s="90"/>
      <c r="S3" s="90"/>
      <c r="T3" s="90"/>
      <c r="U3" s="90"/>
      <c r="V3" s="77" t="s">
        <v>562</v>
      </c>
      <c r="W3" s="91"/>
      <c r="X3" s="61">
        <f t="shared" si="1"/>
        <v>66.67</v>
      </c>
    </row>
    <row r="4" spans="1:24" s="37" customFormat="1" ht="30">
      <c r="A4" s="77" t="s">
        <v>564</v>
      </c>
      <c r="B4" s="88" t="s">
        <v>565</v>
      </c>
      <c r="C4" s="89">
        <f t="shared" si="0"/>
        <v>2</v>
      </c>
      <c r="D4" s="90"/>
      <c r="E4" s="90"/>
      <c r="F4" s="90"/>
      <c r="G4" s="90">
        <v>2</v>
      </c>
      <c r="H4" s="90"/>
      <c r="I4" s="90"/>
      <c r="J4" s="90"/>
      <c r="K4" s="90"/>
      <c r="L4" s="90"/>
      <c r="M4" s="90"/>
      <c r="N4" s="90"/>
      <c r="O4" s="90"/>
      <c r="P4" s="90"/>
      <c r="Q4" s="90"/>
      <c r="R4" s="90"/>
      <c r="S4" s="90"/>
      <c r="T4" s="90"/>
      <c r="U4" s="90"/>
      <c r="V4" s="77" t="s">
        <v>564</v>
      </c>
      <c r="W4" s="91"/>
      <c r="X4" s="61">
        <f t="shared" si="1"/>
        <v>100</v>
      </c>
    </row>
    <row r="5" spans="1:24" s="37" customFormat="1" ht="30">
      <c r="A5" s="77" t="s">
        <v>566</v>
      </c>
      <c r="B5" s="88" t="s">
        <v>567</v>
      </c>
      <c r="C5" s="89">
        <f t="shared" si="0"/>
        <v>19</v>
      </c>
      <c r="D5" s="90"/>
      <c r="E5" s="90"/>
      <c r="F5" s="90"/>
      <c r="G5" s="90"/>
      <c r="H5" s="90"/>
      <c r="I5" s="90">
        <v>13</v>
      </c>
      <c r="J5" s="90"/>
      <c r="K5" s="90">
        <v>6</v>
      </c>
      <c r="L5" s="90"/>
      <c r="M5" s="90"/>
      <c r="N5" s="90"/>
      <c r="O5" s="90"/>
      <c r="P5" s="90"/>
      <c r="Q5" s="90"/>
      <c r="R5" s="90"/>
      <c r="S5" s="90"/>
      <c r="T5" s="90"/>
      <c r="U5" s="90"/>
      <c r="V5" s="77" t="s">
        <v>566</v>
      </c>
      <c r="W5" s="91"/>
      <c r="X5" s="61">
        <f t="shared" si="1"/>
        <v>68.42</v>
      </c>
    </row>
    <row r="6" spans="1:24" s="37" customFormat="1" ht="45">
      <c r="A6" s="77" t="s">
        <v>568</v>
      </c>
      <c r="B6" s="88" t="s">
        <v>569</v>
      </c>
      <c r="C6" s="89">
        <f t="shared" si="0"/>
        <v>24</v>
      </c>
      <c r="D6" s="90"/>
      <c r="E6" s="90">
        <v>22</v>
      </c>
      <c r="F6" s="90"/>
      <c r="G6" s="90"/>
      <c r="H6" s="90"/>
      <c r="I6" s="90">
        <v>2</v>
      </c>
      <c r="J6" s="90"/>
      <c r="K6" s="90"/>
      <c r="L6" s="90"/>
      <c r="M6" s="90"/>
      <c r="N6" s="90"/>
      <c r="O6" s="90"/>
      <c r="P6" s="90"/>
      <c r="Q6" s="90"/>
      <c r="R6" s="90"/>
      <c r="S6" s="90"/>
      <c r="T6" s="90"/>
      <c r="U6" s="90"/>
      <c r="V6" s="77" t="s">
        <v>568</v>
      </c>
      <c r="W6" s="91"/>
      <c r="X6" s="61">
        <f t="shared" si="1"/>
        <v>91.67</v>
      </c>
    </row>
    <row r="7" spans="1:24" s="37" customFormat="1" ht="30">
      <c r="A7" s="77" t="s">
        <v>570</v>
      </c>
      <c r="B7" s="88" t="s">
        <v>571</v>
      </c>
      <c r="C7" s="89">
        <f t="shared" si="0"/>
        <v>33</v>
      </c>
      <c r="D7" s="90"/>
      <c r="E7" s="90"/>
      <c r="F7" s="90"/>
      <c r="G7" s="90"/>
      <c r="H7" s="90">
        <v>1</v>
      </c>
      <c r="I7" s="90">
        <v>11</v>
      </c>
      <c r="J7" s="90">
        <v>4</v>
      </c>
      <c r="K7" s="90">
        <v>13</v>
      </c>
      <c r="L7" s="90"/>
      <c r="M7" s="90"/>
      <c r="N7" s="90"/>
      <c r="O7" s="90"/>
      <c r="P7" s="90"/>
      <c r="Q7" s="90">
        <v>1</v>
      </c>
      <c r="R7" s="90"/>
      <c r="S7" s="90"/>
      <c r="T7" s="90">
        <v>2</v>
      </c>
      <c r="U7" s="90">
        <v>1</v>
      </c>
      <c r="V7" s="77" t="s">
        <v>570</v>
      </c>
      <c r="W7" s="91"/>
      <c r="X7" s="61">
        <f t="shared" si="1"/>
        <v>39.39</v>
      </c>
    </row>
    <row r="8" spans="1:24" s="37" customFormat="1" ht="15.75">
      <c r="A8" s="77" t="s">
        <v>572</v>
      </c>
      <c r="B8" s="88" t="s">
        <v>573</v>
      </c>
      <c r="C8" s="89">
        <f t="shared" si="0"/>
        <v>3</v>
      </c>
      <c r="D8" s="90"/>
      <c r="E8" s="90"/>
      <c r="F8" s="90"/>
      <c r="G8" s="90">
        <v>2</v>
      </c>
      <c r="H8" s="90"/>
      <c r="I8" s="90"/>
      <c r="J8" s="90"/>
      <c r="K8" s="90"/>
      <c r="L8" s="90"/>
      <c r="M8" s="90"/>
      <c r="N8" s="90"/>
      <c r="O8" s="90"/>
      <c r="P8" s="90">
        <v>1</v>
      </c>
      <c r="Q8" s="90"/>
      <c r="R8" s="90"/>
      <c r="S8" s="90"/>
      <c r="T8" s="90"/>
      <c r="U8" s="90"/>
      <c r="V8" s="77" t="s">
        <v>572</v>
      </c>
      <c r="W8" s="91"/>
      <c r="X8" s="61">
        <f t="shared" si="1"/>
        <v>66.67</v>
      </c>
    </row>
    <row r="9" spans="1:24" s="37" customFormat="1" ht="30">
      <c r="A9" s="77" t="s">
        <v>574</v>
      </c>
      <c r="B9" s="88" t="s">
        <v>575</v>
      </c>
      <c r="C9" s="89">
        <f t="shared" si="0"/>
        <v>11</v>
      </c>
      <c r="D9" s="90"/>
      <c r="E9" s="90">
        <v>10</v>
      </c>
      <c r="F9" s="90"/>
      <c r="G9" s="90"/>
      <c r="H9" s="90"/>
      <c r="I9" s="90"/>
      <c r="J9" s="90"/>
      <c r="K9" s="90">
        <v>1</v>
      </c>
      <c r="L9" s="90"/>
      <c r="M9" s="90"/>
      <c r="N9" s="90"/>
      <c r="O9" s="90"/>
      <c r="P9" s="90"/>
      <c r="Q9" s="90"/>
      <c r="R9" s="90"/>
      <c r="S9" s="90"/>
      <c r="T9" s="90"/>
      <c r="U9" s="90"/>
      <c r="V9" s="77" t="s">
        <v>574</v>
      </c>
      <c r="W9" s="91"/>
      <c r="X9" s="61">
        <f t="shared" si="1"/>
        <v>90.91</v>
      </c>
    </row>
    <row r="10" spans="1:24" s="37" customFormat="1" ht="15.75">
      <c r="A10" s="77" t="s">
        <v>576</v>
      </c>
      <c r="B10" s="88" t="s">
        <v>577</v>
      </c>
      <c r="C10" s="89">
        <f t="shared" si="0"/>
        <v>2</v>
      </c>
      <c r="D10" s="90"/>
      <c r="E10" s="90"/>
      <c r="F10" s="90"/>
      <c r="G10" s="90"/>
      <c r="H10" s="90">
        <v>1</v>
      </c>
      <c r="I10" s="90"/>
      <c r="J10" s="90"/>
      <c r="K10" s="90">
        <v>1</v>
      </c>
      <c r="L10" s="90"/>
      <c r="M10" s="90"/>
      <c r="N10" s="90"/>
      <c r="O10" s="90"/>
      <c r="P10" s="90"/>
      <c r="Q10" s="90"/>
      <c r="R10" s="90"/>
      <c r="S10" s="90"/>
      <c r="T10" s="90"/>
      <c r="U10" s="90"/>
      <c r="V10" s="77" t="s">
        <v>576</v>
      </c>
      <c r="W10" s="91"/>
      <c r="X10" s="61">
        <f t="shared" si="1"/>
        <v>50</v>
      </c>
    </row>
    <row r="11" spans="1:24" s="37" customFormat="1" ht="30">
      <c r="A11" s="77" t="s">
        <v>578</v>
      </c>
      <c r="B11" s="88" t="s">
        <v>579</v>
      </c>
      <c r="C11" s="89">
        <f t="shared" si="0"/>
        <v>2</v>
      </c>
      <c r="D11" s="90"/>
      <c r="E11" s="90">
        <v>2</v>
      </c>
      <c r="F11" s="90"/>
      <c r="G11" s="90"/>
      <c r="H11" s="90"/>
      <c r="I11" s="90"/>
      <c r="J11" s="90"/>
      <c r="K11" s="90"/>
      <c r="L11" s="90"/>
      <c r="M11" s="90"/>
      <c r="N11" s="90"/>
      <c r="O11" s="90"/>
      <c r="P11" s="90"/>
      <c r="Q11" s="90"/>
      <c r="R11" s="90"/>
      <c r="S11" s="90"/>
      <c r="T11" s="90"/>
      <c r="U11" s="90"/>
      <c r="V11" s="77" t="s">
        <v>578</v>
      </c>
      <c r="W11" s="91"/>
      <c r="X11" s="61">
        <f t="shared" si="1"/>
        <v>100</v>
      </c>
    </row>
    <row r="12" spans="1:24" s="37" customFormat="1" ht="15.75">
      <c r="A12" s="77" t="s">
        <v>580</v>
      </c>
      <c r="B12" s="88" t="s">
        <v>581</v>
      </c>
      <c r="C12" s="89">
        <f t="shared" si="0"/>
        <v>2</v>
      </c>
      <c r="D12" s="90"/>
      <c r="E12" s="90"/>
      <c r="F12" s="90"/>
      <c r="G12" s="90"/>
      <c r="H12" s="90"/>
      <c r="I12" s="90"/>
      <c r="J12" s="90"/>
      <c r="K12" s="90"/>
      <c r="L12" s="90"/>
      <c r="M12" s="90"/>
      <c r="N12" s="90"/>
      <c r="O12" s="90"/>
      <c r="P12" s="90"/>
      <c r="Q12" s="90"/>
      <c r="R12" s="90"/>
      <c r="S12" s="90">
        <v>2</v>
      </c>
      <c r="T12" s="90"/>
      <c r="U12" s="90"/>
      <c r="V12" s="77" t="s">
        <v>580</v>
      </c>
      <c r="W12" s="91"/>
      <c r="X12" s="61">
        <f t="shared" si="1"/>
        <v>100</v>
      </c>
    </row>
    <row r="13" spans="1:24" s="37" customFormat="1" ht="45">
      <c r="A13" s="77" t="s">
        <v>582</v>
      </c>
      <c r="B13" s="88" t="s">
        <v>583</v>
      </c>
      <c r="C13" s="89">
        <f t="shared" si="0"/>
        <v>2</v>
      </c>
      <c r="D13" s="90"/>
      <c r="E13" s="90"/>
      <c r="F13" s="90"/>
      <c r="G13" s="90"/>
      <c r="H13" s="90"/>
      <c r="I13" s="90"/>
      <c r="J13" s="90"/>
      <c r="K13" s="90">
        <v>2</v>
      </c>
      <c r="L13" s="90"/>
      <c r="M13" s="90"/>
      <c r="N13" s="90"/>
      <c r="O13" s="90"/>
      <c r="P13" s="90"/>
      <c r="Q13" s="90"/>
      <c r="R13" s="90"/>
      <c r="S13" s="90"/>
      <c r="T13" s="90"/>
      <c r="U13" s="90"/>
      <c r="V13" s="77" t="s">
        <v>582</v>
      </c>
      <c r="W13" s="91"/>
      <c r="X13" s="61">
        <f t="shared" si="1"/>
        <v>100</v>
      </c>
    </row>
    <row r="14" spans="1:24" s="37" customFormat="1" ht="15.75">
      <c r="A14" s="77" t="s">
        <v>584</v>
      </c>
      <c r="B14" s="88" t="s">
        <v>585</v>
      </c>
      <c r="C14" s="89">
        <f t="shared" si="0"/>
        <v>2</v>
      </c>
      <c r="D14" s="90"/>
      <c r="E14" s="90"/>
      <c r="F14" s="90">
        <v>2</v>
      </c>
      <c r="G14" s="90"/>
      <c r="H14" s="90"/>
      <c r="I14" s="90"/>
      <c r="J14" s="90"/>
      <c r="K14" s="90"/>
      <c r="L14" s="90"/>
      <c r="M14" s="90"/>
      <c r="N14" s="90"/>
      <c r="O14" s="90"/>
      <c r="P14" s="90"/>
      <c r="Q14" s="90"/>
      <c r="R14" s="90"/>
      <c r="S14" s="90"/>
      <c r="T14" s="90"/>
      <c r="U14" s="90"/>
      <c r="V14" s="77" t="s">
        <v>584</v>
      </c>
      <c r="W14" s="91"/>
      <c r="X14" s="61">
        <f t="shared" si="1"/>
        <v>100</v>
      </c>
    </row>
    <row r="15" spans="1:24" s="37" customFormat="1" ht="15.75">
      <c r="A15" s="77" t="s">
        <v>586</v>
      </c>
      <c r="B15" s="88" t="s">
        <v>587</v>
      </c>
      <c r="C15" s="89">
        <f t="shared" si="0"/>
        <v>6</v>
      </c>
      <c r="D15" s="90"/>
      <c r="E15" s="90"/>
      <c r="F15" s="90"/>
      <c r="G15" s="90"/>
      <c r="H15" s="90"/>
      <c r="I15" s="90"/>
      <c r="J15" s="90"/>
      <c r="K15" s="90"/>
      <c r="L15" s="90"/>
      <c r="M15" s="90"/>
      <c r="N15" s="90"/>
      <c r="O15" s="90"/>
      <c r="P15" s="90"/>
      <c r="Q15" s="90"/>
      <c r="R15" s="90">
        <v>6</v>
      </c>
      <c r="S15" s="90"/>
      <c r="T15" s="90"/>
      <c r="U15" s="90"/>
      <c r="V15" s="77" t="s">
        <v>586</v>
      </c>
      <c r="W15" s="91"/>
      <c r="X15" s="61">
        <f t="shared" si="1"/>
        <v>100</v>
      </c>
    </row>
    <row r="16" spans="1:24" s="37" customFormat="1" ht="15.75">
      <c r="A16" s="77" t="s">
        <v>588</v>
      </c>
      <c r="B16" s="88" t="s">
        <v>589</v>
      </c>
      <c r="C16" s="89">
        <f t="shared" si="0"/>
        <v>2</v>
      </c>
      <c r="D16" s="90"/>
      <c r="E16" s="90"/>
      <c r="F16" s="90">
        <v>2</v>
      </c>
      <c r="G16" s="90"/>
      <c r="H16" s="90"/>
      <c r="I16" s="90"/>
      <c r="J16" s="90"/>
      <c r="K16" s="90"/>
      <c r="L16" s="90"/>
      <c r="M16" s="90"/>
      <c r="N16" s="90"/>
      <c r="O16" s="90"/>
      <c r="P16" s="90"/>
      <c r="Q16" s="90"/>
      <c r="R16" s="90"/>
      <c r="S16" s="90"/>
      <c r="T16" s="90"/>
      <c r="U16" s="90"/>
      <c r="V16" s="77" t="s">
        <v>588</v>
      </c>
      <c r="W16" s="91"/>
      <c r="X16" s="61">
        <f t="shared" si="1"/>
        <v>100</v>
      </c>
    </row>
    <row r="17" spans="1:24" s="37" customFormat="1" ht="30">
      <c r="A17" s="77" t="s">
        <v>590</v>
      </c>
      <c r="B17" s="88" t="s">
        <v>591</v>
      </c>
      <c r="C17" s="89">
        <f t="shared" si="0"/>
        <v>3</v>
      </c>
      <c r="D17" s="90"/>
      <c r="E17" s="90"/>
      <c r="F17" s="90"/>
      <c r="G17" s="90"/>
      <c r="H17" s="90"/>
      <c r="I17" s="90"/>
      <c r="J17" s="90"/>
      <c r="K17" s="90">
        <v>3</v>
      </c>
      <c r="L17" s="90"/>
      <c r="M17" s="90"/>
      <c r="N17" s="90"/>
      <c r="O17" s="90"/>
      <c r="P17" s="90"/>
      <c r="Q17" s="90"/>
      <c r="R17" s="90"/>
      <c r="S17" s="90"/>
      <c r="T17" s="90"/>
      <c r="U17" s="90"/>
      <c r="V17" s="77" t="s">
        <v>590</v>
      </c>
      <c r="W17" s="91"/>
      <c r="X17" s="61">
        <f t="shared" si="1"/>
        <v>100</v>
      </c>
    </row>
    <row r="18" spans="1:24" s="37" customFormat="1" ht="30">
      <c r="A18" s="77" t="s">
        <v>592</v>
      </c>
      <c r="B18" s="88" t="s">
        <v>593</v>
      </c>
      <c r="C18" s="89">
        <f t="shared" si="0"/>
        <v>4</v>
      </c>
      <c r="D18" s="90"/>
      <c r="E18" s="90">
        <v>4</v>
      </c>
      <c r="F18" s="90"/>
      <c r="G18" s="90"/>
      <c r="H18" s="90"/>
      <c r="I18" s="90"/>
      <c r="J18" s="90"/>
      <c r="K18" s="90"/>
      <c r="L18" s="90"/>
      <c r="M18" s="90"/>
      <c r="N18" s="90"/>
      <c r="O18" s="90"/>
      <c r="P18" s="90"/>
      <c r="Q18" s="90"/>
      <c r="R18" s="90"/>
      <c r="S18" s="90"/>
      <c r="T18" s="90"/>
      <c r="U18" s="90"/>
      <c r="V18" s="77" t="s">
        <v>592</v>
      </c>
      <c r="W18" s="91"/>
      <c r="X18" s="61">
        <f t="shared" si="1"/>
        <v>100</v>
      </c>
    </row>
    <row r="19" spans="1:24" s="37" customFormat="1" ht="15.75">
      <c r="A19" s="77" t="s">
        <v>594</v>
      </c>
      <c r="B19" s="88" t="s">
        <v>595</v>
      </c>
      <c r="C19" s="89">
        <f t="shared" si="0"/>
        <v>2</v>
      </c>
      <c r="D19" s="90"/>
      <c r="E19" s="90"/>
      <c r="F19" s="90"/>
      <c r="G19" s="90">
        <v>2</v>
      </c>
      <c r="H19" s="90"/>
      <c r="I19" s="90"/>
      <c r="J19" s="90"/>
      <c r="K19" s="90"/>
      <c r="L19" s="90"/>
      <c r="M19" s="90"/>
      <c r="N19" s="90"/>
      <c r="O19" s="90"/>
      <c r="P19" s="90"/>
      <c r="Q19" s="90"/>
      <c r="R19" s="90"/>
      <c r="S19" s="90"/>
      <c r="T19" s="90"/>
      <c r="U19" s="90"/>
      <c r="V19" s="77" t="s">
        <v>594</v>
      </c>
      <c r="W19" s="91"/>
      <c r="X19" s="61">
        <f t="shared" si="1"/>
        <v>100</v>
      </c>
    </row>
    <row r="20" spans="1:24" s="37" customFormat="1" ht="30">
      <c r="A20" s="77" t="s">
        <v>596</v>
      </c>
      <c r="B20" s="88" t="s">
        <v>597</v>
      </c>
      <c r="C20" s="89">
        <f t="shared" si="0"/>
        <v>37</v>
      </c>
      <c r="D20" s="90">
        <v>27</v>
      </c>
      <c r="E20" s="90"/>
      <c r="F20" s="90"/>
      <c r="G20" s="90"/>
      <c r="H20" s="90"/>
      <c r="I20" s="90"/>
      <c r="J20" s="90"/>
      <c r="K20" s="90">
        <v>1</v>
      </c>
      <c r="L20" s="90">
        <v>1</v>
      </c>
      <c r="M20" s="90">
        <v>2</v>
      </c>
      <c r="N20" s="90">
        <v>1</v>
      </c>
      <c r="O20" s="90">
        <v>5</v>
      </c>
      <c r="P20" s="90"/>
      <c r="Q20" s="90"/>
      <c r="R20" s="90"/>
      <c r="S20" s="90"/>
      <c r="T20" s="90"/>
      <c r="U20" s="90"/>
      <c r="V20" s="77" t="s">
        <v>596</v>
      </c>
      <c r="W20" s="91"/>
      <c r="X20" s="61">
        <f t="shared" si="1"/>
        <v>72.97</v>
      </c>
    </row>
    <row r="21" spans="1:24" s="37" customFormat="1" ht="30">
      <c r="A21" s="77" t="s">
        <v>598</v>
      </c>
      <c r="B21" s="88" t="s">
        <v>599</v>
      </c>
      <c r="C21" s="89">
        <f t="shared" si="0"/>
        <v>2</v>
      </c>
      <c r="D21" s="90"/>
      <c r="E21" s="90"/>
      <c r="F21" s="90"/>
      <c r="G21" s="90">
        <v>2</v>
      </c>
      <c r="H21" s="90"/>
      <c r="I21" s="90"/>
      <c r="J21" s="90"/>
      <c r="K21" s="90"/>
      <c r="L21" s="90"/>
      <c r="M21" s="90"/>
      <c r="N21" s="90"/>
      <c r="O21" s="90"/>
      <c r="P21" s="90"/>
      <c r="Q21" s="90"/>
      <c r="R21" s="90"/>
      <c r="S21" s="90"/>
      <c r="T21" s="90"/>
      <c r="U21" s="90"/>
      <c r="V21" s="77" t="s">
        <v>598</v>
      </c>
      <c r="W21" s="91"/>
      <c r="X21" s="61">
        <f t="shared" si="1"/>
        <v>100</v>
      </c>
    </row>
    <row r="22" spans="1:24" s="37" customFormat="1" ht="30">
      <c r="A22" s="77" t="s">
        <v>600</v>
      </c>
      <c r="B22" s="88" t="s">
        <v>601</v>
      </c>
      <c r="C22" s="89">
        <f t="shared" si="0"/>
        <v>2</v>
      </c>
      <c r="D22" s="90"/>
      <c r="E22" s="90"/>
      <c r="F22" s="90"/>
      <c r="G22" s="90">
        <v>2</v>
      </c>
      <c r="H22" s="90"/>
      <c r="I22" s="90"/>
      <c r="J22" s="90"/>
      <c r="K22" s="90"/>
      <c r="L22" s="90"/>
      <c r="M22" s="90"/>
      <c r="N22" s="90"/>
      <c r="O22" s="90"/>
      <c r="P22" s="90"/>
      <c r="Q22" s="90"/>
      <c r="R22" s="90"/>
      <c r="S22" s="90"/>
      <c r="T22" s="90"/>
      <c r="U22" s="90"/>
      <c r="V22" s="77" t="s">
        <v>600</v>
      </c>
      <c r="W22" s="91"/>
      <c r="X22" s="61">
        <f t="shared" si="1"/>
        <v>100</v>
      </c>
    </row>
    <row r="23" spans="1:24" s="37" customFormat="1" ht="15.75">
      <c r="A23" s="77" t="s">
        <v>602</v>
      </c>
      <c r="B23" s="88" t="s">
        <v>603</v>
      </c>
      <c r="C23" s="89">
        <f t="shared" si="0"/>
        <v>9</v>
      </c>
      <c r="D23" s="90"/>
      <c r="E23" s="90"/>
      <c r="F23" s="90"/>
      <c r="G23" s="90">
        <v>9</v>
      </c>
      <c r="H23" s="90"/>
      <c r="I23" s="90"/>
      <c r="J23" s="90"/>
      <c r="K23" s="90"/>
      <c r="L23" s="90"/>
      <c r="M23" s="90"/>
      <c r="N23" s="90"/>
      <c r="O23" s="90"/>
      <c r="P23" s="90"/>
      <c r="Q23" s="90"/>
      <c r="R23" s="90"/>
      <c r="S23" s="90"/>
      <c r="T23" s="90"/>
      <c r="U23" s="90"/>
      <c r="V23" s="77" t="s">
        <v>602</v>
      </c>
      <c r="W23" s="91"/>
      <c r="X23" s="61">
        <f t="shared" si="1"/>
        <v>100</v>
      </c>
    </row>
    <row r="24" spans="1:24" s="37" customFormat="1" ht="15.75">
      <c r="A24" s="77" t="s">
        <v>604</v>
      </c>
      <c r="B24" s="88" t="s">
        <v>605</v>
      </c>
      <c r="C24" s="89">
        <f t="shared" si="0"/>
        <v>2</v>
      </c>
      <c r="D24" s="90"/>
      <c r="E24" s="90"/>
      <c r="F24" s="90">
        <v>2</v>
      </c>
      <c r="G24" s="90"/>
      <c r="H24" s="90"/>
      <c r="I24" s="90"/>
      <c r="J24" s="90"/>
      <c r="K24" s="90"/>
      <c r="L24" s="90"/>
      <c r="M24" s="90"/>
      <c r="N24" s="90"/>
      <c r="O24" s="90"/>
      <c r="P24" s="90"/>
      <c r="Q24" s="90"/>
      <c r="R24" s="90"/>
      <c r="S24" s="90"/>
      <c r="T24" s="90"/>
      <c r="U24" s="90"/>
      <c r="V24" s="77" t="s">
        <v>604</v>
      </c>
      <c r="W24" s="91"/>
      <c r="X24" s="61">
        <f t="shared" si="1"/>
        <v>100</v>
      </c>
    </row>
    <row r="25" spans="1:24" s="37" customFormat="1" ht="30">
      <c r="A25" s="77" t="s">
        <v>606</v>
      </c>
      <c r="B25" s="88" t="s">
        <v>607</v>
      </c>
      <c r="C25" s="89">
        <f t="shared" si="0"/>
        <v>3</v>
      </c>
      <c r="D25" s="90"/>
      <c r="E25" s="90">
        <v>3</v>
      </c>
      <c r="F25" s="90"/>
      <c r="G25" s="90"/>
      <c r="H25" s="90"/>
      <c r="I25" s="90"/>
      <c r="J25" s="90"/>
      <c r="K25" s="90"/>
      <c r="L25" s="90"/>
      <c r="M25" s="90"/>
      <c r="N25" s="90"/>
      <c r="O25" s="90"/>
      <c r="P25" s="90"/>
      <c r="Q25" s="90"/>
      <c r="R25" s="90"/>
      <c r="S25" s="90"/>
      <c r="T25" s="90"/>
      <c r="U25" s="90"/>
      <c r="V25" s="77" t="s">
        <v>606</v>
      </c>
      <c r="W25" s="91"/>
      <c r="X25" s="61">
        <f t="shared" si="1"/>
        <v>100</v>
      </c>
    </row>
    <row r="26" spans="1:24" s="37" customFormat="1">
      <c r="A26" s="77" t="s">
        <v>608</v>
      </c>
      <c r="B26" s="92" t="s">
        <v>14</v>
      </c>
      <c r="C26" s="89">
        <f t="shared" si="0"/>
        <v>182</v>
      </c>
      <c r="D26" s="77">
        <f t="shared" ref="D26:U26" si="2">SUM(D2:D25)</f>
        <v>27</v>
      </c>
      <c r="E26" s="77">
        <f t="shared" si="2"/>
        <v>41</v>
      </c>
      <c r="F26" s="77">
        <f t="shared" si="2"/>
        <v>7</v>
      </c>
      <c r="G26" s="77">
        <f t="shared" si="2"/>
        <v>20</v>
      </c>
      <c r="H26" s="77">
        <f t="shared" si="2"/>
        <v>4</v>
      </c>
      <c r="I26" s="77">
        <f t="shared" si="2"/>
        <v>30</v>
      </c>
      <c r="J26" s="77">
        <f t="shared" si="2"/>
        <v>4</v>
      </c>
      <c r="K26" s="77">
        <f t="shared" si="2"/>
        <v>27</v>
      </c>
      <c r="L26" s="77">
        <f t="shared" si="2"/>
        <v>1</v>
      </c>
      <c r="M26" s="77">
        <f t="shared" si="2"/>
        <v>2</v>
      </c>
      <c r="N26" s="77">
        <f t="shared" si="2"/>
        <v>1</v>
      </c>
      <c r="O26" s="77">
        <f t="shared" si="2"/>
        <v>5</v>
      </c>
      <c r="P26" s="77">
        <f t="shared" si="2"/>
        <v>1</v>
      </c>
      <c r="Q26" s="77">
        <f t="shared" si="2"/>
        <v>1</v>
      </c>
      <c r="R26" s="77">
        <f t="shared" si="2"/>
        <v>6</v>
      </c>
      <c r="S26" s="77">
        <f t="shared" si="2"/>
        <v>2</v>
      </c>
      <c r="T26" s="77">
        <f t="shared" si="2"/>
        <v>2</v>
      </c>
      <c r="U26" s="77">
        <f t="shared" si="2"/>
        <v>1</v>
      </c>
      <c r="V26" s="77" t="s">
        <v>609</v>
      </c>
      <c r="W26" s="93"/>
      <c r="X26" s="93"/>
    </row>
    <row r="27" spans="1:24" s="37" customFormat="1"/>
    <row r="28" spans="1:24" s="37" customFormat="1"/>
  </sheetData>
  <sheetProtection selectLockedCells="1" selectUnlockedCells="1"/>
  <conditionalFormatting sqref="D2:U25">
    <cfRule type="expression" dxfId="10" priority="1" stopIfTrue="1">
      <formula>D2=MAX($D2:$U2)</formula>
    </cfRule>
  </conditionalFormatting>
  <pageMargins left="0.70000000000000007" right="0.70000000000000007" top="0.75" bottom="0.75" header="0.51181102362204722" footer="0.51181102362204722"/>
  <pageSetup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AE26"/>
  <sheetViews>
    <sheetView workbookViewId="0">
      <pane ySplit="1950" activePane="bottomLeft"/>
      <selection pane="bottomLeft" activeCell="AE4" sqref="AE4"/>
    </sheetView>
  </sheetViews>
  <sheetFormatPr defaultColWidth="11.375" defaultRowHeight="15"/>
  <cols>
    <col min="1" max="1" width="5.5" style="47" customWidth="1"/>
    <col min="2" max="2" width="19.25" style="47" customWidth="1"/>
    <col min="3" max="3" width="6.25" style="47" customWidth="1"/>
    <col min="4" max="7" width="11.375" style="47"/>
    <col min="8" max="8" width="7.625" style="47" customWidth="1"/>
    <col min="9" max="9" width="9" style="47" customWidth="1"/>
    <col min="10" max="10" width="10.375" style="47" customWidth="1"/>
    <col min="11" max="12" width="11.375" style="47"/>
    <col min="13" max="13" width="9.625" style="47" customWidth="1"/>
    <col min="14" max="14" width="8.75" style="47" customWidth="1"/>
    <col min="15" max="15" width="10.5" style="47" customWidth="1"/>
    <col min="16" max="16" width="20.25" style="47" customWidth="1"/>
    <col min="17" max="21" width="11.375" style="47"/>
    <col min="22" max="22" width="10.5" style="47" customWidth="1"/>
    <col min="23" max="23" width="10.875" style="47" customWidth="1"/>
    <col min="24" max="24" width="8.625" style="47" customWidth="1"/>
    <col min="25" max="25" width="9.625" style="47" customWidth="1"/>
    <col min="26" max="26" width="11.375" style="47"/>
    <col min="27" max="27" width="10" style="47" customWidth="1"/>
    <col min="28" max="28" width="10.25" style="47" customWidth="1"/>
    <col min="29" max="29" width="5.75" style="47" customWidth="1"/>
    <col min="30" max="30" width="3.5" style="47" customWidth="1"/>
    <col min="31" max="16384" width="11.375" style="47"/>
  </cols>
  <sheetData>
    <row r="1" spans="1:31" ht="94.5">
      <c r="A1" s="58" t="s">
        <v>12</v>
      </c>
      <c r="B1" s="58" t="s">
        <v>13</v>
      </c>
      <c r="C1" s="58" t="s">
        <v>14</v>
      </c>
      <c r="D1" s="58" t="s">
        <v>280</v>
      </c>
      <c r="E1" s="58" t="s">
        <v>281</v>
      </c>
      <c r="F1" s="58" t="s">
        <v>282</v>
      </c>
      <c r="G1" s="58" t="s">
        <v>283</v>
      </c>
      <c r="H1" s="58" t="s">
        <v>207</v>
      </c>
      <c r="I1" s="58" t="s">
        <v>208</v>
      </c>
      <c r="J1" s="58" t="s">
        <v>209</v>
      </c>
      <c r="K1" s="58" t="s">
        <v>610</v>
      </c>
      <c r="L1" s="58" t="s">
        <v>611</v>
      </c>
      <c r="M1" s="58" t="s">
        <v>612</v>
      </c>
      <c r="N1" s="58" t="s">
        <v>613</v>
      </c>
      <c r="O1" s="58" t="s">
        <v>614</v>
      </c>
      <c r="P1" s="58" t="s">
        <v>615</v>
      </c>
      <c r="Q1" s="58" t="s">
        <v>616</v>
      </c>
      <c r="R1" s="58" t="s">
        <v>617</v>
      </c>
      <c r="S1" s="58" t="s">
        <v>618</v>
      </c>
      <c r="T1" s="58" t="s">
        <v>619</v>
      </c>
      <c r="U1" s="58" t="s">
        <v>620</v>
      </c>
      <c r="V1" s="58" t="s">
        <v>621</v>
      </c>
      <c r="W1" s="58" t="s">
        <v>622</v>
      </c>
      <c r="X1" s="58" t="s">
        <v>623</v>
      </c>
      <c r="Y1" s="58" t="s">
        <v>624</v>
      </c>
      <c r="Z1" s="58" t="s">
        <v>625</v>
      </c>
      <c r="AA1" s="58" t="s">
        <v>626</v>
      </c>
      <c r="AB1" s="58" t="s">
        <v>627</v>
      </c>
      <c r="AC1" s="58" t="s">
        <v>12</v>
      </c>
      <c r="AD1" s="58"/>
      <c r="AE1" s="78" t="s">
        <v>51</v>
      </c>
    </row>
    <row r="2" spans="1:31" ht="60">
      <c r="A2" s="58" t="s">
        <v>628</v>
      </c>
      <c r="B2" s="60" t="s">
        <v>629</v>
      </c>
      <c r="C2" s="61">
        <f t="shared" ref="C2:C26" si="0">SUM(D2:AB2)</f>
        <v>3</v>
      </c>
      <c r="D2" s="60"/>
      <c r="E2" s="60"/>
      <c r="F2" s="60"/>
      <c r="G2" s="60"/>
      <c r="H2" s="60">
        <v>3</v>
      </c>
      <c r="I2" s="60"/>
      <c r="J2" s="60"/>
      <c r="K2" s="60"/>
      <c r="L2" s="60"/>
      <c r="M2" s="60"/>
      <c r="N2" s="60"/>
      <c r="O2" s="60"/>
      <c r="P2" s="60"/>
      <c r="Q2" s="60"/>
      <c r="R2" s="60"/>
      <c r="S2" s="60"/>
      <c r="T2" s="60"/>
      <c r="U2" s="60"/>
      <c r="V2" s="60"/>
      <c r="W2" s="60"/>
      <c r="X2" s="60"/>
      <c r="Y2" s="60"/>
      <c r="Z2" s="60"/>
      <c r="AA2" s="60"/>
      <c r="AB2" s="60"/>
      <c r="AC2" s="58" t="s">
        <v>628</v>
      </c>
      <c r="AD2" s="61"/>
      <c r="AE2" s="61">
        <f t="shared" ref="AE2:AE25" si="1">ROUND((MAX(D2:AB2)/C2)*100,2)</f>
        <v>100</v>
      </c>
    </row>
    <row r="3" spans="1:31" ht="45">
      <c r="A3" s="58" t="s">
        <v>630</v>
      </c>
      <c r="B3" s="60" t="s">
        <v>631</v>
      </c>
      <c r="C3" s="61">
        <f t="shared" si="0"/>
        <v>2</v>
      </c>
      <c r="D3" s="60"/>
      <c r="E3" s="60"/>
      <c r="F3" s="60"/>
      <c r="G3" s="60">
        <v>2</v>
      </c>
      <c r="H3" s="60"/>
      <c r="I3" s="60"/>
      <c r="J3" s="60"/>
      <c r="K3" s="60"/>
      <c r="L3" s="60"/>
      <c r="M3" s="60"/>
      <c r="N3" s="60"/>
      <c r="O3" s="60"/>
      <c r="P3" s="60"/>
      <c r="Q3" s="60"/>
      <c r="R3" s="60"/>
      <c r="S3" s="60"/>
      <c r="T3" s="60"/>
      <c r="U3" s="60"/>
      <c r="V3" s="60"/>
      <c r="W3" s="60"/>
      <c r="X3" s="60"/>
      <c r="Y3" s="60"/>
      <c r="Z3" s="60"/>
      <c r="AA3" s="60"/>
      <c r="AB3" s="60"/>
      <c r="AC3" s="58" t="s">
        <v>630</v>
      </c>
      <c r="AD3" s="61"/>
      <c r="AE3" s="61">
        <f t="shared" si="1"/>
        <v>100</v>
      </c>
    </row>
    <row r="4" spans="1:31" ht="30">
      <c r="A4" s="58" t="s">
        <v>632</v>
      </c>
      <c r="B4" s="60" t="s">
        <v>633</v>
      </c>
      <c r="C4" s="61">
        <f t="shared" si="0"/>
        <v>2</v>
      </c>
      <c r="D4" s="60"/>
      <c r="E4" s="60"/>
      <c r="F4" s="60"/>
      <c r="G4" s="60"/>
      <c r="H4" s="60"/>
      <c r="I4" s="60">
        <v>2</v>
      </c>
      <c r="J4" s="60"/>
      <c r="K4" s="60"/>
      <c r="L4" s="60"/>
      <c r="M4" s="60"/>
      <c r="N4" s="60"/>
      <c r="O4" s="60"/>
      <c r="P4" s="60"/>
      <c r="Q4" s="60"/>
      <c r="R4" s="60"/>
      <c r="S4" s="60"/>
      <c r="T4" s="60"/>
      <c r="U4" s="60"/>
      <c r="V4" s="60"/>
      <c r="W4" s="60"/>
      <c r="X4" s="60"/>
      <c r="Y4" s="60"/>
      <c r="Z4" s="60"/>
      <c r="AA4" s="60"/>
      <c r="AB4" s="60"/>
      <c r="AC4" s="58" t="s">
        <v>632</v>
      </c>
      <c r="AD4" s="61"/>
      <c r="AE4" s="61">
        <f t="shared" si="1"/>
        <v>100</v>
      </c>
    </row>
    <row r="5" spans="1:31" ht="75">
      <c r="A5" s="58" t="s">
        <v>634</v>
      </c>
      <c r="B5" s="60" t="s">
        <v>635</v>
      </c>
      <c r="C5" s="61">
        <f t="shared" si="0"/>
        <v>2</v>
      </c>
      <c r="D5" s="60">
        <v>1</v>
      </c>
      <c r="E5" s="60"/>
      <c r="F5" s="60"/>
      <c r="G5" s="60"/>
      <c r="H5" s="60"/>
      <c r="I5" s="60">
        <v>1</v>
      </c>
      <c r="J5" s="60"/>
      <c r="K5" s="60"/>
      <c r="L5" s="60"/>
      <c r="M5" s="60"/>
      <c r="N5" s="60"/>
      <c r="O5" s="60"/>
      <c r="P5" s="60"/>
      <c r="Q5" s="60"/>
      <c r="R5" s="60"/>
      <c r="S5" s="60"/>
      <c r="T5" s="60"/>
      <c r="U5" s="60"/>
      <c r="V5" s="60"/>
      <c r="W5" s="60"/>
      <c r="X5" s="60"/>
      <c r="Y5" s="60"/>
      <c r="Z5" s="60"/>
      <c r="AA5" s="60"/>
      <c r="AB5" s="60"/>
      <c r="AC5" s="58" t="s">
        <v>634</v>
      </c>
      <c r="AD5" s="61"/>
      <c r="AE5" s="61">
        <f t="shared" si="1"/>
        <v>50</v>
      </c>
    </row>
    <row r="6" spans="1:31" ht="30">
      <c r="A6" s="58" t="s">
        <v>636</v>
      </c>
      <c r="B6" s="60" t="s">
        <v>637</v>
      </c>
      <c r="C6" s="61">
        <f t="shared" si="0"/>
        <v>224</v>
      </c>
      <c r="D6" s="60"/>
      <c r="E6" s="60">
        <v>108</v>
      </c>
      <c r="F6" s="60"/>
      <c r="G6" s="60"/>
      <c r="H6" s="60"/>
      <c r="I6" s="60">
        <v>1</v>
      </c>
      <c r="J6" s="60">
        <v>100</v>
      </c>
      <c r="K6" s="60">
        <v>2</v>
      </c>
      <c r="L6" s="60">
        <v>1</v>
      </c>
      <c r="M6" s="60">
        <v>1</v>
      </c>
      <c r="N6" s="60">
        <v>2</v>
      </c>
      <c r="O6" s="60"/>
      <c r="P6" s="60">
        <v>1</v>
      </c>
      <c r="Q6" s="60">
        <v>2</v>
      </c>
      <c r="R6" s="60">
        <v>1</v>
      </c>
      <c r="S6" s="60">
        <v>1</v>
      </c>
      <c r="T6" s="60">
        <v>1</v>
      </c>
      <c r="U6" s="60">
        <v>1</v>
      </c>
      <c r="V6" s="60">
        <v>1</v>
      </c>
      <c r="W6" s="60"/>
      <c r="X6" s="60"/>
      <c r="Y6" s="60">
        <v>1</v>
      </c>
      <c r="Z6" s="60"/>
      <c r="AA6" s="60"/>
      <c r="AB6" s="60"/>
      <c r="AC6" s="58" t="s">
        <v>636</v>
      </c>
      <c r="AD6" s="61"/>
      <c r="AE6" s="61">
        <f t="shared" si="1"/>
        <v>48.21</v>
      </c>
    </row>
    <row r="7" spans="1:31" ht="30">
      <c r="A7" s="58" t="s">
        <v>638</v>
      </c>
      <c r="B7" s="60" t="s">
        <v>639</v>
      </c>
      <c r="C7" s="61">
        <f t="shared" si="0"/>
        <v>52</v>
      </c>
      <c r="D7" s="60"/>
      <c r="E7" s="60">
        <v>50</v>
      </c>
      <c r="F7" s="60"/>
      <c r="G7" s="60"/>
      <c r="H7" s="60">
        <v>2</v>
      </c>
      <c r="I7" s="60"/>
      <c r="J7" s="60"/>
      <c r="K7" s="60"/>
      <c r="L7" s="60"/>
      <c r="M7" s="60"/>
      <c r="N7" s="60"/>
      <c r="O7" s="60"/>
      <c r="P7" s="60"/>
      <c r="Q7" s="60"/>
      <c r="R7" s="60"/>
      <c r="S7" s="60"/>
      <c r="T7" s="60"/>
      <c r="U7" s="60"/>
      <c r="V7" s="60"/>
      <c r="W7" s="60"/>
      <c r="X7" s="60"/>
      <c r="Y7" s="60"/>
      <c r="Z7" s="60"/>
      <c r="AA7" s="60"/>
      <c r="AB7" s="60"/>
      <c r="AC7" s="58" t="s">
        <v>638</v>
      </c>
      <c r="AD7" s="61"/>
      <c r="AE7" s="61">
        <f t="shared" si="1"/>
        <v>96.15</v>
      </c>
    </row>
    <row r="8" spans="1:31" ht="60">
      <c r="A8" s="58" t="s">
        <v>640</v>
      </c>
      <c r="B8" s="60" t="s">
        <v>641</v>
      </c>
      <c r="C8" s="61">
        <f t="shared" si="0"/>
        <v>5</v>
      </c>
      <c r="D8" s="60"/>
      <c r="E8" s="60"/>
      <c r="F8" s="60"/>
      <c r="G8" s="60"/>
      <c r="H8" s="60"/>
      <c r="I8" s="60"/>
      <c r="J8" s="60">
        <v>5</v>
      </c>
      <c r="K8" s="60"/>
      <c r="L8" s="60"/>
      <c r="M8" s="60"/>
      <c r="N8" s="60"/>
      <c r="O8" s="60"/>
      <c r="P8" s="60"/>
      <c r="Q8" s="60"/>
      <c r="R8" s="60"/>
      <c r="S8" s="60"/>
      <c r="T8" s="60"/>
      <c r="U8" s="60"/>
      <c r="V8" s="60"/>
      <c r="W8" s="60"/>
      <c r="X8" s="60"/>
      <c r="Y8" s="60"/>
      <c r="Z8" s="60"/>
      <c r="AA8" s="60"/>
      <c r="AB8" s="60"/>
      <c r="AC8" s="58" t="s">
        <v>640</v>
      </c>
      <c r="AD8" s="61"/>
      <c r="AE8" s="61">
        <f t="shared" si="1"/>
        <v>100</v>
      </c>
    </row>
    <row r="9" spans="1:31" ht="30">
      <c r="A9" s="58" t="s">
        <v>642</v>
      </c>
      <c r="B9" s="60" t="s">
        <v>643</v>
      </c>
      <c r="C9" s="61">
        <f t="shared" si="0"/>
        <v>32</v>
      </c>
      <c r="D9" s="60"/>
      <c r="E9" s="60">
        <v>1</v>
      </c>
      <c r="F9" s="60"/>
      <c r="G9" s="60"/>
      <c r="H9" s="60"/>
      <c r="I9" s="60"/>
      <c r="J9" s="60">
        <v>31</v>
      </c>
      <c r="K9" s="60"/>
      <c r="L9" s="60"/>
      <c r="M9" s="60"/>
      <c r="N9" s="60"/>
      <c r="O9" s="60"/>
      <c r="P9" s="60"/>
      <c r="Q9" s="60"/>
      <c r="R9" s="60"/>
      <c r="S9" s="60"/>
      <c r="T9" s="60"/>
      <c r="U9" s="60"/>
      <c r="V9" s="60"/>
      <c r="W9" s="60"/>
      <c r="X9" s="60"/>
      <c r="Y9" s="60"/>
      <c r="Z9" s="60"/>
      <c r="AA9" s="60"/>
      <c r="AB9" s="60"/>
      <c r="AC9" s="58" t="s">
        <v>642</v>
      </c>
      <c r="AD9" s="61"/>
      <c r="AE9" s="61">
        <f t="shared" si="1"/>
        <v>96.88</v>
      </c>
    </row>
    <row r="10" spans="1:31" ht="30">
      <c r="A10" s="58" t="s">
        <v>644</v>
      </c>
      <c r="B10" s="60" t="s">
        <v>645</v>
      </c>
      <c r="C10" s="61">
        <f t="shared" si="0"/>
        <v>111</v>
      </c>
      <c r="D10" s="60"/>
      <c r="E10" s="60">
        <v>3</v>
      </c>
      <c r="F10" s="60"/>
      <c r="G10" s="60"/>
      <c r="H10" s="60"/>
      <c r="I10" s="60"/>
      <c r="J10" s="60">
        <v>107</v>
      </c>
      <c r="K10" s="60"/>
      <c r="L10" s="60"/>
      <c r="M10" s="60"/>
      <c r="N10" s="60"/>
      <c r="O10" s="60"/>
      <c r="P10" s="60"/>
      <c r="Q10" s="60"/>
      <c r="R10" s="60"/>
      <c r="S10" s="60"/>
      <c r="T10" s="60"/>
      <c r="U10" s="60"/>
      <c r="V10" s="60"/>
      <c r="W10" s="60"/>
      <c r="X10" s="60"/>
      <c r="Y10" s="60"/>
      <c r="Z10" s="60"/>
      <c r="AA10" s="60"/>
      <c r="AB10" s="60">
        <v>1</v>
      </c>
      <c r="AC10" s="58" t="s">
        <v>644</v>
      </c>
      <c r="AD10" s="61"/>
      <c r="AE10" s="61">
        <f t="shared" si="1"/>
        <v>96.4</v>
      </c>
    </row>
    <row r="11" spans="1:31" ht="60">
      <c r="A11" s="58" t="s">
        <v>646</v>
      </c>
      <c r="B11" s="60" t="s">
        <v>647</v>
      </c>
      <c r="C11" s="61">
        <f t="shared" si="0"/>
        <v>7</v>
      </c>
      <c r="D11" s="60"/>
      <c r="E11" s="60"/>
      <c r="F11" s="60"/>
      <c r="G11" s="60"/>
      <c r="H11" s="60"/>
      <c r="I11" s="60"/>
      <c r="J11" s="60">
        <v>7</v>
      </c>
      <c r="K11" s="60"/>
      <c r="L11" s="60"/>
      <c r="M11" s="60"/>
      <c r="N11" s="60"/>
      <c r="O11" s="60"/>
      <c r="P11" s="60"/>
      <c r="Q11" s="60"/>
      <c r="R11" s="60"/>
      <c r="S11" s="60"/>
      <c r="T11" s="60"/>
      <c r="U11" s="60"/>
      <c r="V11" s="60"/>
      <c r="W11" s="60"/>
      <c r="X11" s="60"/>
      <c r="Y11" s="60"/>
      <c r="Z11" s="60"/>
      <c r="AA11" s="60"/>
      <c r="AB11" s="60"/>
      <c r="AC11" s="58" t="s">
        <v>646</v>
      </c>
      <c r="AD11" s="61"/>
      <c r="AE11" s="61">
        <f t="shared" si="1"/>
        <v>100</v>
      </c>
    </row>
    <row r="12" spans="1:31" ht="15.75">
      <c r="A12" s="58" t="s">
        <v>648</v>
      </c>
      <c r="B12" s="60" t="s">
        <v>649</v>
      </c>
      <c r="C12" s="61">
        <f t="shared" si="0"/>
        <v>2</v>
      </c>
      <c r="D12" s="60"/>
      <c r="E12" s="60"/>
      <c r="F12" s="60"/>
      <c r="G12" s="60">
        <v>2</v>
      </c>
      <c r="H12" s="60"/>
      <c r="I12" s="60"/>
      <c r="J12" s="60"/>
      <c r="K12" s="60"/>
      <c r="L12" s="60"/>
      <c r="M12" s="60"/>
      <c r="N12" s="60"/>
      <c r="O12" s="60"/>
      <c r="P12" s="60"/>
      <c r="Q12" s="60"/>
      <c r="R12" s="60"/>
      <c r="S12" s="60"/>
      <c r="T12" s="60"/>
      <c r="U12" s="60"/>
      <c r="V12" s="60"/>
      <c r="W12" s="60"/>
      <c r="X12" s="60"/>
      <c r="Y12" s="60"/>
      <c r="Z12" s="60"/>
      <c r="AA12" s="60"/>
      <c r="AB12" s="60"/>
      <c r="AC12" s="58" t="s">
        <v>648</v>
      </c>
      <c r="AD12" s="61"/>
      <c r="AE12" s="61">
        <f t="shared" si="1"/>
        <v>100</v>
      </c>
    </row>
    <row r="13" spans="1:31" ht="30">
      <c r="A13" s="58" t="s">
        <v>650</v>
      </c>
      <c r="B13" s="60" t="s">
        <v>651</v>
      </c>
      <c r="C13" s="61">
        <f t="shared" si="0"/>
        <v>4</v>
      </c>
      <c r="D13" s="60"/>
      <c r="E13" s="60"/>
      <c r="F13" s="60"/>
      <c r="G13" s="60">
        <v>3</v>
      </c>
      <c r="H13" s="60"/>
      <c r="I13" s="60"/>
      <c r="J13" s="60"/>
      <c r="K13" s="60"/>
      <c r="L13" s="60"/>
      <c r="M13" s="60"/>
      <c r="N13" s="60"/>
      <c r="O13" s="60"/>
      <c r="P13" s="60"/>
      <c r="Q13" s="60"/>
      <c r="R13" s="60"/>
      <c r="S13" s="60"/>
      <c r="T13" s="60"/>
      <c r="U13" s="60"/>
      <c r="V13" s="60"/>
      <c r="W13" s="60"/>
      <c r="X13" s="60">
        <v>1</v>
      </c>
      <c r="Y13" s="60"/>
      <c r="Z13" s="60"/>
      <c r="AA13" s="60"/>
      <c r="AB13" s="60"/>
      <c r="AC13" s="58" t="s">
        <v>650</v>
      </c>
      <c r="AD13" s="61"/>
      <c r="AE13" s="61">
        <f t="shared" si="1"/>
        <v>75</v>
      </c>
    </row>
    <row r="14" spans="1:31" ht="30">
      <c r="A14" s="58" t="s">
        <v>652</v>
      </c>
      <c r="B14" s="60" t="s">
        <v>653</v>
      </c>
      <c r="C14" s="61">
        <f t="shared" si="0"/>
        <v>4</v>
      </c>
      <c r="D14" s="60"/>
      <c r="E14" s="60"/>
      <c r="F14" s="60">
        <v>2</v>
      </c>
      <c r="G14" s="60"/>
      <c r="H14" s="60"/>
      <c r="I14" s="60"/>
      <c r="J14" s="60"/>
      <c r="K14" s="60"/>
      <c r="L14" s="60"/>
      <c r="M14" s="60"/>
      <c r="N14" s="60"/>
      <c r="O14" s="60">
        <v>2</v>
      </c>
      <c r="P14" s="60"/>
      <c r="Q14" s="60"/>
      <c r="R14" s="60"/>
      <c r="S14" s="60"/>
      <c r="T14" s="60"/>
      <c r="U14" s="60"/>
      <c r="V14" s="60"/>
      <c r="W14" s="60"/>
      <c r="X14" s="60"/>
      <c r="Y14" s="60"/>
      <c r="Z14" s="60"/>
      <c r="AA14" s="60"/>
      <c r="AB14" s="60"/>
      <c r="AC14" s="58" t="s">
        <v>652</v>
      </c>
      <c r="AD14" s="61"/>
      <c r="AE14" s="61">
        <f t="shared" si="1"/>
        <v>50</v>
      </c>
    </row>
    <row r="15" spans="1:31" ht="30">
      <c r="A15" s="58" t="s">
        <v>654</v>
      </c>
      <c r="B15" s="60" t="s">
        <v>655</v>
      </c>
      <c r="C15" s="61">
        <f t="shared" si="0"/>
        <v>3</v>
      </c>
      <c r="D15" s="60"/>
      <c r="E15" s="60"/>
      <c r="F15" s="60"/>
      <c r="G15" s="60">
        <v>2</v>
      </c>
      <c r="H15" s="60"/>
      <c r="I15" s="60"/>
      <c r="J15" s="60"/>
      <c r="K15" s="60"/>
      <c r="L15" s="60"/>
      <c r="M15" s="60"/>
      <c r="N15" s="60"/>
      <c r="O15" s="60"/>
      <c r="P15" s="60"/>
      <c r="Q15" s="60"/>
      <c r="R15" s="60"/>
      <c r="S15" s="60"/>
      <c r="T15" s="60"/>
      <c r="U15" s="60"/>
      <c r="V15" s="60"/>
      <c r="W15" s="60">
        <v>1</v>
      </c>
      <c r="X15" s="60"/>
      <c r="Y15" s="60"/>
      <c r="Z15" s="60"/>
      <c r="AA15" s="60"/>
      <c r="AB15" s="60"/>
      <c r="AC15" s="58" t="s">
        <v>654</v>
      </c>
      <c r="AD15" s="61"/>
      <c r="AE15" s="61">
        <f t="shared" si="1"/>
        <v>66.67</v>
      </c>
    </row>
    <row r="16" spans="1:31" ht="15.75">
      <c r="A16" s="58" t="s">
        <v>656</v>
      </c>
      <c r="B16" s="60" t="s">
        <v>657</v>
      </c>
      <c r="C16" s="61">
        <f t="shared" si="0"/>
        <v>2</v>
      </c>
      <c r="D16" s="60"/>
      <c r="E16" s="60"/>
      <c r="F16" s="60"/>
      <c r="G16" s="60">
        <v>2</v>
      </c>
      <c r="H16" s="60"/>
      <c r="I16" s="60"/>
      <c r="J16" s="60"/>
      <c r="K16" s="60"/>
      <c r="L16" s="60"/>
      <c r="M16" s="60"/>
      <c r="N16" s="60"/>
      <c r="O16" s="60"/>
      <c r="P16" s="60"/>
      <c r="Q16" s="60"/>
      <c r="R16" s="60"/>
      <c r="S16" s="60"/>
      <c r="T16" s="60"/>
      <c r="U16" s="60"/>
      <c r="V16" s="60"/>
      <c r="W16" s="60"/>
      <c r="X16" s="60"/>
      <c r="Y16" s="60"/>
      <c r="Z16" s="60"/>
      <c r="AA16" s="60"/>
      <c r="AB16" s="60"/>
      <c r="AC16" s="58" t="s">
        <v>656</v>
      </c>
      <c r="AD16" s="61"/>
      <c r="AE16" s="61">
        <f t="shared" si="1"/>
        <v>100</v>
      </c>
    </row>
    <row r="17" spans="1:31" ht="30">
      <c r="A17" s="58" t="s">
        <v>658</v>
      </c>
      <c r="B17" s="60" t="s">
        <v>659</v>
      </c>
      <c r="C17" s="61">
        <f t="shared" si="0"/>
        <v>7</v>
      </c>
      <c r="D17" s="60"/>
      <c r="E17" s="60"/>
      <c r="F17" s="60"/>
      <c r="G17" s="60">
        <v>7</v>
      </c>
      <c r="H17" s="60"/>
      <c r="I17" s="60"/>
      <c r="J17" s="60"/>
      <c r="K17" s="60"/>
      <c r="L17" s="60"/>
      <c r="M17" s="60"/>
      <c r="N17" s="60"/>
      <c r="O17" s="60"/>
      <c r="P17" s="60"/>
      <c r="Q17" s="60"/>
      <c r="R17" s="60"/>
      <c r="S17" s="60"/>
      <c r="T17" s="60"/>
      <c r="U17" s="60"/>
      <c r="V17" s="60"/>
      <c r="W17" s="60"/>
      <c r="X17" s="60"/>
      <c r="Y17" s="60"/>
      <c r="Z17" s="60"/>
      <c r="AA17" s="60"/>
      <c r="AB17" s="60"/>
      <c r="AC17" s="58" t="s">
        <v>658</v>
      </c>
      <c r="AD17" s="61"/>
      <c r="AE17" s="61">
        <f t="shared" si="1"/>
        <v>100</v>
      </c>
    </row>
    <row r="18" spans="1:31" ht="30">
      <c r="A18" s="58" t="s">
        <v>660</v>
      </c>
      <c r="B18" s="60" t="s">
        <v>661</v>
      </c>
      <c r="C18" s="61">
        <f t="shared" si="0"/>
        <v>6</v>
      </c>
      <c r="D18" s="60"/>
      <c r="E18" s="60"/>
      <c r="F18" s="60">
        <v>6</v>
      </c>
      <c r="G18" s="60"/>
      <c r="H18" s="60"/>
      <c r="I18" s="60"/>
      <c r="J18" s="60"/>
      <c r="K18" s="60"/>
      <c r="L18" s="60"/>
      <c r="M18" s="60"/>
      <c r="N18" s="60"/>
      <c r="O18" s="60"/>
      <c r="P18" s="60"/>
      <c r="Q18" s="60"/>
      <c r="R18" s="60"/>
      <c r="S18" s="60"/>
      <c r="T18" s="60"/>
      <c r="U18" s="60"/>
      <c r="V18" s="60"/>
      <c r="W18" s="60"/>
      <c r="X18" s="60"/>
      <c r="Y18" s="60"/>
      <c r="Z18" s="60"/>
      <c r="AA18" s="60"/>
      <c r="AB18" s="60"/>
      <c r="AC18" s="58" t="s">
        <v>660</v>
      </c>
      <c r="AD18" s="61"/>
      <c r="AE18" s="61">
        <f t="shared" si="1"/>
        <v>100</v>
      </c>
    </row>
    <row r="19" spans="1:31" ht="15.75">
      <c r="A19" s="58" t="s">
        <v>662</v>
      </c>
      <c r="B19" s="60" t="s">
        <v>663</v>
      </c>
      <c r="C19" s="61">
        <f t="shared" si="0"/>
        <v>4</v>
      </c>
      <c r="D19" s="60">
        <v>4</v>
      </c>
      <c r="E19" s="60"/>
      <c r="F19" s="60"/>
      <c r="G19" s="60"/>
      <c r="H19" s="60"/>
      <c r="I19" s="60"/>
      <c r="J19" s="60"/>
      <c r="K19" s="60"/>
      <c r="L19" s="60"/>
      <c r="M19" s="60"/>
      <c r="N19" s="60"/>
      <c r="O19" s="60"/>
      <c r="P19" s="60"/>
      <c r="Q19" s="60"/>
      <c r="R19" s="60"/>
      <c r="S19" s="60"/>
      <c r="T19" s="60"/>
      <c r="U19" s="60"/>
      <c r="V19" s="60"/>
      <c r="W19" s="60"/>
      <c r="X19" s="60"/>
      <c r="Y19" s="60"/>
      <c r="Z19" s="60"/>
      <c r="AA19" s="60"/>
      <c r="AB19" s="60"/>
      <c r="AC19" s="58" t="s">
        <v>662</v>
      </c>
      <c r="AD19" s="61"/>
      <c r="AE19" s="61">
        <f t="shared" si="1"/>
        <v>100</v>
      </c>
    </row>
    <row r="20" spans="1:31" ht="30">
      <c r="A20" s="58" t="s">
        <v>664</v>
      </c>
      <c r="B20" s="60" t="s">
        <v>665</v>
      </c>
      <c r="C20" s="61">
        <f t="shared" si="0"/>
        <v>2</v>
      </c>
      <c r="D20" s="60"/>
      <c r="E20" s="60"/>
      <c r="F20" s="60"/>
      <c r="G20" s="60"/>
      <c r="H20" s="60"/>
      <c r="I20" s="60">
        <v>1</v>
      </c>
      <c r="J20" s="60">
        <v>1</v>
      </c>
      <c r="K20" s="60"/>
      <c r="L20" s="60"/>
      <c r="M20" s="60"/>
      <c r="N20" s="60"/>
      <c r="O20" s="60"/>
      <c r="P20" s="60"/>
      <c r="Q20" s="60"/>
      <c r="R20" s="60"/>
      <c r="S20" s="60"/>
      <c r="T20" s="60"/>
      <c r="U20" s="60"/>
      <c r="V20" s="60"/>
      <c r="W20" s="60"/>
      <c r="X20" s="60"/>
      <c r="Y20" s="60"/>
      <c r="Z20" s="60"/>
      <c r="AA20" s="60"/>
      <c r="AB20" s="60"/>
      <c r="AC20" s="58" t="s">
        <v>664</v>
      </c>
      <c r="AD20" s="61"/>
      <c r="AE20" s="61">
        <f t="shared" si="1"/>
        <v>50</v>
      </c>
    </row>
    <row r="21" spans="1:31" ht="45">
      <c r="A21" s="58" t="s">
        <v>666</v>
      </c>
      <c r="B21" s="60" t="s">
        <v>667</v>
      </c>
      <c r="C21" s="61">
        <f t="shared" si="0"/>
        <v>3</v>
      </c>
      <c r="D21" s="60"/>
      <c r="E21" s="60"/>
      <c r="F21" s="60"/>
      <c r="G21" s="60"/>
      <c r="H21" s="60"/>
      <c r="I21" s="60"/>
      <c r="J21" s="60">
        <v>3</v>
      </c>
      <c r="K21" s="60"/>
      <c r="L21" s="60"/>
      <c r="M21" s="60"/>
      <c r="N21" s="60"/>
      <c r="O21" s="60"/>
      <c r="P21" s="60"/>
      <c r="Q21" s="60"/>
      <c r="R21" s="60"/>
      <c r="S21" s="60"/>
      <c r="T21" s="60"/>
      <c r="U21" s="60"/>
      <c r="V21" s="60"/>
      <c r="W21" s="60"/>
      <c r="X21" s="60"/>
      <c r="Y21" s="60"/>
      <c r="Z21" s="60"/>
      <c r="AA21" s="60"/>
      <c r="AB21" s="60"/>
      <c r="AC21" s="58" t="s">
        <v>666</v>
      </c>
      <c r="AD21" s="61"/>
      <c r="AE21" s="61">
        <f t="shared" si="1"/>
        <v>100</v>
      </c>
    </row>
    <row r="22" spans="1:31" ht="30">
      <c r="A22" s="58" t="s">
        <v>668</v>
      </c>
      <c r="B22" s="60" t="s">
        <v>669</v>
      </c>
      <c r="C22" s="61">
        <f t="shared" si="0"/>
        <v>59</v>
      </c>
      <c r="D22" s="60"/>
      <c r="E22" s="60"/>
      <c r="F22" s="60">
        <v>59</v>
      </c>
      <c r="G22" s="60"/>
      <c r="H22" s="60"/>
      <c r="I22" s="60"/>
      <c r="J22" s="60"/>
      <c r="K22" s="60"/>
      <c r="L22" s="60"/>
      <c r="M22" s="60"/>
      <c r="N22" s="60"/>
      <c r="O22" s="60"/>
      <c r="P22" s="60"/>
      <c r="Q22" s="60"/>
      <c r="R22" s="60"/>
      <c r="S22" s="60"/>
      <c r="T22" s="60"/>
      <c r="U22" s="60"/>
      <c r="V22" s="60"/>
      <c r="W22" s="60"/>
      <c r="X22" s="60"/>
      <c r="Y22" s="60"/>
      <c r="Z22" s="60"/>
      <c r="AA22" s="60"/>
      <c r="AB22" s="60"/>
      <c r="AC22" s="58" t="s">
        <v>668</v>
      </c>
      <c r="AD22" s="61"/>
      <c r="AE22" s="61">
        <f t="shared" si="1"/>
        <v>100</v>
      </c>
    </row>
    <row r="23" spans="1:31" ht="15.75">
      <c r="A23" s="58" t="s">
        <v>670</v>
      </c>
      <c r="B23" s="60" t="s">
        <v>671</v>
      </c>
      <c r="C23" s="61">
        <f t="shared" si="0"/>
        <v>17</v>
      </c>
      <c r="D23" s="60"/>
      <c r="E23" s="60"/>
      <c r="F23" s="60">
        <v>16</v>
      </c>
      <c r="G23" s="60">
        <v>1</v>
      </c>
      <c r="H23" s="60"/>
      <c r="I23" s="60"/>
      <c r="J23" s="60"/>
      <c r="K23" s="60"/>
      <c r="L23" s="60"/>
      <c r="M23" s="60"/>
      <c r="N23" s="60"/>
      <c r="O23" s="60"/>
      <c r="P23" s="60"/>
      <c r="Q23" s="60"/>
      <c r="R23" s="60"/>
      <c r="S23" s="60"/>
      <c r="T23" s="60"/>
      <c r="U23" s="60"/>
      <c r="V23" s="60"/>
      <c r="W23" s="60"/>
      <c r="X23" s="60"/>
      <c r="Y23" s="60"/>
      <c r="Z23" s="60"/>
      <c r="AA23" s="60"/>
      <c r="AB23" s="60"/>
      <c r="AC23" s="58" t="s">
        <v>670</v>
      </c>
      <c r="AD23" s="61"/>
      <c r="AE23" s="61">
        <f t="shared" si="1"/>
        <v>94.12</v>
      </c>
    </row>
    <row r="24" spans="1:31" ht="30">
      <c r="A24" s="58" t="s">
        <v>672</v>
      </c>
      <c r="B24" s="60" t="s">
        <v>673</v>
      </c>
      <c r="C24" s="61">
        <f t="shared" si="0"/>
        <v>8</v>
      </c>
      <c r="D24" s="60"/>
      <c r="E24" s="60"/>
      <c r="F24" s="60">
        <v>8</v>
      </c>
      <c r="G24" s="60"/>
      <c r="H24" s="60"/>
      <c r="I24" s="60"/>
      <c r="J24" s="60"/>
      <c r="K24" s="60"/>
      <c r="L24" s="60"/>
      <c r="M24" s="60"/>
      <c r="N24" s="60"/>
      <c r="O24" s="60"/>
      <c r="P24" s="60"/>
      <c r="Q24" s="60"/>
      <c r="R24" s="60"/>
      <c r="S24" s="60"/>
      <c r="T24" s="60"/>
      <c r="U24" s="60"/>
      <c r="V24" s="60"/>
      <c r="W24" s="60"/>
      <c r="X24" s="60"/>
      <c r="Y24" s="60"/>
      <c r="Z24" s="60"/>
      <c r="AA24" s="60"/>
      <c r="AB24" s="60"/>
      <c r="AC24" s="58" t="s">
        <v>672</v>
      </c>
      <c r="AD24" s="61"/>
      <c r="AE24" s="61">
        <f t="shared" si="1"/>
        <v>100</v>
      </c>
    </row>
    <row r="25" spans="1:31" ht="15.75">
      <c r="A25" s="58" t="s">
        <v>674</v>
      </c>
      <c r="B25" s="60" t="s">
        <v>675</v>
      </c>
      <c r="C25" s="61">
        <f t="shared" si="0"/>
        <v>3</v>
      </c>
      <c r="D25" s="60"/>
      <c r="E25" s="60"/>
      <c r="F25" s="60"/>
      <c r="G25" s="60"/>
      <c r="H25" s="60"/>
      <c r="I25" s="60"/>
      <c r="J25" s="60"/>
      <c r="K25" s="60"/>
      <c r="L25" s="60"/>
      <c r="M25" s="60"/>
      <c r="N25" s="60"/>
      <c r="O25" s="60"/>
      <c r="P25" s="60"/>
      <c r="Q25" s="60"/>
      <c r="R25" s="60"/>
      <c r="S25" s="60"/>
      <c r="T25" s="60"/>
      <c r="U25" s="60"/>
      <c r="V25" s="60"/>
      <c r="W25" s="60"/>
      <c r="X25" s="60"/>
      <c r="Y25" s="60"/>
      <c r="Z25" s="60">
        <v>2</v>
      </c>
      <c r="AA25" s="60">
        <v>1</v>
      </c>
      <c r="AB25" s="60"/>
      <c r="AC25" s="58" t="s">
        <v>674</v>
      </c>
      <c r="AD25" s="61"/>
      <c r="AE25" s="61">
        <f t="shared" si="1"/>
        <v>66.67</v>
      </c>
    </row>
    <row r="26" spans="1:31">
      <c r="A26" s="58" t="s">
        <v>676</v>
      </c>
      <c r="B26" s="58" t="s">
        <v>14</v>
      </c>
      <c r="C26" s="61">
        <f t="shared" si="0"/>
        <v>564</v>
      </c>
      <c r="D26" s="58">
        <f t="shared" ref="D26:AB26" si="2">SUM(D2:D25)</f>
        <v>5</v>
      </c>
      <c r="E26" s="58">
        <f t="shared" si="2"/>
        <v>162</v>
      </c>
      <c r="F26" s="58">
        <f t="shared" si="2"/>
        <v>91</v>
      </c>
      <c r="G26" s="58">
        <f t="shared" si="2"/>
        <v>19</v>
      </c>
      <c r="H26" s="58">
        <f t="shared" si="2"/>
        <v>5</v>
      </c>
      <c r="I26" s="58">
        <f t="shared" si="2"/>
        <v>5</v>
      </c>
      <c r="J26" s="58">
        <f t="shared" si="2"/>
        <v>254</v>
      </c>
      <c r="K26" s="58">
        <f t="shared" si="2"/>
        <v>2</v>
      </c>
      <c r="L26" s="58">
        <f t="shared" si="2"/>
        <v>1</v>
      </c>
      <c r="M26" s="58">
        <f t="shared" si="2"/>
        <v>1</v>
      </c>
      <c r="N26" s="58">
        <f t="shared" si="2"/>
        <v>2</v>
      </c>
      <c r="O26" s="58">
        <f t="shared" si="2"/>
        <v>2</v>
      </c>
      <c r="P26" s="58">
        <f t="shared" si="2"/>
        <v>1</v>
      </c>
      <c r="Q26" s="58">
        <f t="shared" si="2"/>
        <v>2</v>
      </c>
      <c r="R26" s="58">
        <f t="shared" si="2"/>
        <v>1</v>
      </c>
      <c r="S26" s="58">
        <f t="shared" si="2"/>
        <v>1</v>
      </c>
      <c r="T26" s="58">
        <f t="shared" si="2"/>
        <v>1</v>
      </c>
      <c r="U26" s="58">
        <f t="shared" si="2"/>
        <v>1</v>
      </c>
      <c r="V26" s="58">
        <f t="shared" si="2"/>
        <v>1</v>
      </c>
      <c r="W26" s="58">
        <f t="shared" si="2"/>
        <v>1</v>
      </c>
      <c r="X26" s="58">
        <f t="shared" si="2"/>
        <v>1</v>
      </c>
      <c r="Y26" s="58">
        <f t="shared" si="2"/>
        <v>1</v>
      </c>
      <c r="Z26" s="58">
        <f t="shared" si="2"/>
        <v>2</v>
      </c>
      <c r="AA26" s="58">
        <f t="shared" si="2"/>
        <v>1</v>
      </c>
      <c r="AB26" s="58">
        <f t="shared" si="2"/>
        <v>1</v>
      </c>
      <c r="AC26" s="58" t="s">
        <v>677</v>
      </c>
      <c r="AD26" s="58"/>
      <c r="AE26" s="58"/>
    </row>
  </sheetData>
  <sheetProtection selectLockedCells="1" selectUnlockedCells="1"/>
  <conditionalFormatting sqref="D2:AB25">
    <cfRule type="expression" dxfId="9" priority="1" stopIfTrue="1">
      <formula>D2=MAX($D2:$AB2)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V22"/>
  <sheetViews>
    <sheetView workbookViewId="0">
      <pane ySplit="1590" activePane="bottomLeft"/>
      <selection pane="bottomLeft" activeCell="V4" sqref="V4"/>
    </sheetView>
  </sheetViews>
  <sheetFormatPr defaultRowHeight="15"/>
  <cols>
    <col min="1" max="1" width="4.75" style="36" customWidth="1"/>
    <col min="2" max="2" width="13.75" style="37" customWidth="1"/>
    <col min="3" max="12" width="9" style="36"/>
    <col min="13" max="13" width="17.625" style="36" customWidth="1"/>
    <col min="14" max="14" width="11" style="36" customWidth="1"/>
    <col min="15" max="15" width="10.625" style="36" customWidth="1"/>
    <col min="16" max="16" width="10.25" style="36" customWidth="1"/>
    <col min="17" max="20" width="9" style="36"/>
    <col min="21" max="21" width="4.75" style="36" customWidth="1"/>
    <col min="22" max="22" width="15.625" style="15" customWidth="1"/>
    <col min="23" max="16384" width="9" style="36"/>
  </cols>
  <sheetData>
    <row r="1" spans="1:22" s="37" customFormat="1" ht="71.25">
      <c r="A1" s="77" t="s">
        <v>12</v>
      </c>
      <c r="B1" s="94" t="s">
        <v>678</v>
      </c>
      <c r="C1" s="77" t="s">
        <v>14</v>
      </c>
      <c r="D1" s="77" t="s">
        <v>16</v>
      </c>
      <c r="E1" s="77" t="s">
        <v>17</v>
      </c>
      <c r="F1" s="77" t="s">
        <v>18</v>
      </c>
      <c r="G1" s="77" t="s">
        <v>19</v>
      </c>
      <c r="H1" s="77" t="s">
        <v>20</v>
      </c>
      <c r="I1" s="77" t="s">
        <v>21</v>
      </c>
      <c r="J1" s="77" t="s">
        <v>22</v>
      </c>
      <c r="K1" s="77" t="s">
        <v>23</v>
      </c>
      <c r="L1" s="77" t="s">
        <v>679</v>
      </c>
      <c r="M1" s="77" t="s">
        <v>680</v>
      </c>
      <c r="N1" s="77" t="s">
        <v>681</v>
      </c>
      <c r="O1" s="77" t="s">
        <v>682</v>
      </c>
      <c r="P1" s="77" t="s">
        <v>683</v>
      </c>
      <c r="Q1" s="77" t="s">
        <v>684</v>
      </c>
      <c r="R1" s="77" t="s">
        <v>150</v>
      </c>
      <c r="S1" s="77" t="s">
        <v>685</v>
      </c>
      <c r="T1" s="77" t="s">
        <v>12</v>
      </c>
      <c r="U1" s="59"/>
      <c r="V1" s="77" t="s">
        <v>51</v>
      </c>
    </row>
    <row r="2" spans="1:22" ht="30">
      <c r="A2" s="79" t="s">
        <v>686</v>
      </c>
      <c r="B2" s="95" t="s">
        <v>687</v>
      </c>
      <c r="C2" s="81">
        <f t="shared" ref="C2:C22" si="0">SUM(D2:S2)</f>
        <v>2</v>
      </c>
      <c r="D2" s="82"/>
      <c r="E2" s="82"/>
      <c r="F2" s="82"/>
      <c r="G2" s="82">
        <v>2</v>
      </c>
      <c r="H2" s="82"/>
      <c r="I2" s="82"/>
      <c r="J2" s="82"/>
      <c r="K2" s="82"/>
      <c r="L2" s="82"/>
      <c r="M2" s="82"/>
      <c r="N2" s="82"/>
      <c r="O2" s="82"/>
      <c r="P2" s="82"/>
      <c r="Q2" s="82"/>
      <c r="R2" s="82"/>
      <c r="S2" s="82"/>
      <c r="T2" s="79" t="s">
        <v>686</v>
      </c>
      <c r="U2" s="96"/>
      <c r="V2" s="84">
        <f t="shared" ref="V2:V21" si="1">ROUND((MAX(D2:S2)/C2)*100,2)</f>
        <v>100</v>
      </c>
    </row>
    <row r="3" spans="1:22" ht="45">
      <c r="A3" s="79" t="s">
        <v>688</v>
      </c>
      <c r="B3" s="95" t="s">
        <v>689</v>
      </c>
      <c r="C3" s="81">
        <f t="shared" si="0"/>
        <v>116</v>
      </c>
      <c r="D3" s="82"/>
      <c r="E3" s="82">
        <v>1</v>
      </c>
      <c r="F3" s="82"/>
      <c r="G3" s="82"/>
      <c r="H3" s="82">
        <v>1</v>
      </c>
      <c r="I3" s="82">
        <v>98</v>
      </c>
      <c r="J3" s="82">
        <v>2</v>
      </c>
      <c r="K3" s="82">
        <v>11</v>
      </c>
      <c r="L3" s="82"/>
      <c r="M3" s="82">
        <v>1</v>
      </c>
      <c r="N3" s="82">
        <v>2</v>
      </c>
      <c r="O3" s="82"/>
      <c r="P3" s="82"/>
      <c r="Q3" s="82"/>
      <c r="R3" s="82"/>
      <c r="S3" s="82"/>
      <c r="T3" s="79" t="s">
        <v>688</v>
      </c>
      <c r="U3" s="96"/>
      <c r="V3" s="84">
        <f t="shared" si="1"/>
        <v>84.48</v>
      </c>
    </row>
    <row r="4" spans="1:22" ht="30">
      <c r="A4" s="79" t="s">
        <v>690</v>
      </c>
      <c r="B4" s="95" t="s">
        <v>691</v>
      </c>
      <c r="C4" s="81">
        <f t="shared" si="0"/>
        <v>21</v>
      </c>
      <c r="D4" s="82"/>
      <c r="E4" s="82"/>
      <c r="F4" s="82"/>
      <c r="G4" s="82"/>
      <c r="H4" s="82"/>
      <c r="I4" s="82"/>
      <c r="J4" s="82">
        <v>2</v>
      </c>
      <c r="K4" s="82">
        <v>19</v>
      </c>
      <c r="L4" s="82"/>
      <c r="M4" s="82"/>
      <c r="N4" s="82"/>
      <c r="O4" s="82"/>
      <c r="P4" s="82"/>
      <c r="Q4" s="82"/>
      <c r="R4" s="82"/>
      <c r="S4" s="82"/>
      <c r="T4" s="79" t="s">
        <v>690</v>
      </c>
      <c r="U4" s="96"/>
      <c r="V4" s="84">
        <f t="shared" si="1"/>
        <v>90.48</v>
      </c>
    </row>
    <row r="5" spans="1:22" ht="45">
      <c r="A5" s="79" t="s">
        <v>692</v>
      </c>
      <c r="B5" s="95" t="s">
        <v>693</v>
      </c>
      <c r="C5" s="81">
        <f t="shared" si="0"/>
        <v>7</v>
      </c>
      <c r="D5" s="82"/>
      <c r="E5" s="82"/>
      <c r="F5" s="82"/>
      <c r="G5" s="82"/>
      <c r="H5" s="82"/>
      <c r="I5" s="82">
        <v>6</v>
      </c>
      <c r="J5" s="82"/>
      <c r="K5" s="82">
        <v>1</v>
      </c>
      <c r="L5" s="82"/>
      <c r="M5" s="82"/>
      <c r="N5" s="82"/>
      <c r="O5" s="82"/>
      <c r="P5" s="82"/>
      <c r="Q5" s="82"/>
      <c r="R5" s="82"/>
      <c r="S5" s="82"/>
      <c r="T5" s="79" t="s">
        <v>692</v>
      </c>
      <c r="U5" s="96"/>
      <c r="V5" s="84">
        <f t="shared" si="1"/>
        <v>85.71</v>
      </c>
    </row>
    <row r="6" spans="1:22">
      <c r="A6" s="79" t="s">
        <v>694</v>
      </c>
      <c r="B6" s="95" t="s">
        <v>695</v>
      </c>
      <c r="C6" s="81">
        <f t="shared" si="0"/>
        <v>6</v>
      </c>
      <c r="D6" s="82"/>
      <c r="E6" s="82"/>
      <c r="F6" s="82">
        <v>6</v>
      </c>
      <c r="G6" s="82"/>
      <c r="H6" s="82"/>
      <c r="I6" s="82"/>
      <c r="J6" s="82"/>
      <c r="K6" s="82"/>
      <c r="L6" s="82"/>
      <c r="M6" s="82"/>
      <c r="N6" s="82"/>
      <c r="O6" s="82"/>
      <c r="P6" s="82"/>
      <c r="Q6" s="82"/>
      <c r="R6" s="82"/>
      <c r="S6" s="82"/>
      <c r="T6" s="79" t="s">
        <v>694</v>
      </c>
      <c r="U6" s="96"/>
      <c r="V6" s="84">
        <f t="shared" si="1"/>
        <v>100</v>
      </c>
    </row>
    <row r="7" spans="1:22">
      <c r="A7" s="79" t="s">
        <v>696</v>
      </c>
      <c r="B7" s="95" t="s">
        <v>697</v>
      </c>
      <c r="C7" s="81">
        <f t="shared" si="0"/>
        <v>3</v>
      </c>
      <c r="D7" s="82"/>
      <c r="E7" s="82"/>
      <c r="F7" s="82">
        <v>3</v>
      </c>
      <c r="G7" s="82"/>
      <c r="H7" s="82"/>
      <c r="I7" s="82"/>
      <c r="J7" s="82"/>
      <c r="K7" s="82"/>
      <c r="L7" s="82"/>
      <c r="M7" s="82"/>
      <c r="N7" s="82"/>
      <c r="O7" s="82"/>
      <c r="P7" s="82"/>
      <c r="Q7" s="82"/>
      <c r="R7" s="82"/>
      <c r="S7" s="82"/>
      <c r="T7" s="79" t="s">
        <v>696</v>
      </c>
      <c r="U7" s="96"/>
      <c r="V7" s="84">
        <f t="shared" si="1"/>
        <v>100</v>
      </c>
    </row>
    <row r="8" spans="1:22" ht="45">
      <c r="A8" s="79" t="s">
        <v>698</v>
      </c>
      <c r="B8" s="95" t="s">
        <v>699</v>
      </c>
      <c r="C8" s="81">
        <f t="shared" si="0"/>
        <v>4</v>
      </c>
      <c r="D8" s="82"/>
      <c r="E8" s="82">
        <v>3</v>
      </c>
      <c r="F8" s="82"/>
      <c r="G8" s="82"/>
      <c r="H8" s="82"/>
      <c r="I8" s="82"/>
      <c r="J8" s="82"/>
      <c r="K8" s="82">
        <v>1</v>
      </c>
      <c r="L8" s="82"/>
      <c r="M8" s="82"/>
      <c r="N8" s="82"/>
      <c r="O8" s="82"/>
      <c r="P8" s="82"/>
      <c r="Q8" s="82"/>
      <c r="R8" s="82"/>
      <c r="S8" s="82"/>
      <c r="T8" s="79" t="s">
        <v>698</v>
      </c>
      <c r="U8" s="96"/>
      <c r="V8" s="84">
        <f t="shared" si="1"/>
        <v>75</v>
      </c>
    </row>
    <row r="9" spans="1:22" ht="30">
      <c r="A9" s="79" t="s">
        <v>700</v>
      </c>
      <c r="B9" s="95" t="s">
        <v>701</v>
      </c>
      <c r="C9" s="81">
        <f t="shared" si="0"/>
        <v>6</v>
      </c>
      <c r="D9" s="82"/>
      <c r="E9" s="82"/>
      <c r="F9" s="82"/>
      <c r="G9" s="82">
        <v>6</v>
      </c>
      <c r="H9" s="82"/>
      <c r="I9" s="82"/>
      <c r="J9" s="82"/>
      <c r="K9" s="82"/>
      <c r="L9" s="82"/>
      <c r="M9" s="82"/>
      <c r="N9" s="82"/>
      <c r="O9" s="82"/>
      <c r="P9" s="82"/>
      <c r="Q9" s="82"/>
      <c r="R9" s="82"/>
      <c r="S9" s="82"/>
      <c r="T9" s="79" t="s">
        <v>700</v>
      </c>
      <c r="U9" s="96"/>
      <c r="V9" s="84">
        <f t="shared" si="1"/>
        <v>100</v>
      </c>
    </row>
    <row r="10" spans="1:22" ht="45">
      <c r="A10" s="79" t="s">
        <v>702</v>
      </c>
      <c r="B10" s="95" t="s">
        <v>703</v>
      </c>
      <c r="C10" s="81">
        <f t="shared" si="0"/>
        <v>3</v>
      </c>
      <c r="D10" s="82"/>
      <c r="E10" s="82"/>
      <c r="F10" s="82"/>
      <c r="G10" s="82">
        <v>3</v>
      </c>
      <c r="H10" s="82"/>
      <c r="I10" s="82"/>
      <c r="J10" s="82"/>
      <c r="K10" s="82"/>
      <c r="L10" s="82"/>
      <c r="M10" s="82"/>
      <c r="N10" s="82"/>
      <c r="O10" s="82"/>
      <c r="P10" s="82"/>
      <c r="Q10" s="82"/>
      <c r="R10" s="82"/>
      <c r="S10" s="82"/>
      <c r="T10" s="79" t="s">
        <v>702</v>
      </c>
      <c r="U10" s="96"/>
      <c r="V10" s="84">
        <f t="shared" si="1"/>
        <v>100</v>
      </c>
    </row>
    <row r="11" spans="1:22" ht="60">
      <c r="A11" s="79" t="s">
        <v>704</v>
      </c>
      <c r="B11" s="95" t="s">
        <v>705</v>
      </c>
      <c r="C11" s="81">
        <f t="shared" si="0"/>
        <v>7</v>
      </c>
      <c r="D11" s="82"/>
      <c r="E11" s="82"/>
      <c r="F11" s="82"/>
      <c r="G11" s="82"/>
      <c r="H11" s="82"/>
      <c r="I11" s="82">
        <v>7</v>
      </c>
      <c r="J11" s="82"/>
      <c r="K11" s="82"/>
      <c r="L11" s="82"/>
      <c r="M11" s="82"/>
      <c r="N11" s="82"/>
      <c r="O11" s="82"/>
      <c r="P11" s="82"/>
      <c r="Q11" s="82"/>
      <c r="R11" s="82"/>
      <c r="S11" s="82"/>
      <c r="T11" s="79" t="s">
        <v>704</v>
      </c>
      <c r="U11" s="96"/>
      <c r="V11" s="84">
        <f t="shared" si="1"/>
        <v>100</v>
      </c>
    </row>
    <row r="12" spans="1:22" ht="45">
      <c r="A12" s="79" t="s">
        <v>706</v>
      </c>
      <c r="B12" s="95" t="s">
        <v>707</v>
      </c>
      <c r="C12" s="81">
        <f t="shared" si="0"/>
        <v>3</v>
      </c>
      <c r="D12" s="82"/>
      <c r="E12" s="82"/>
      <c r="F12" s="82"/>
      <c r="G12" s="82"/>
      <c r="H12" s="82"/>
      <c r="I12" s="82"/>
      <c r="J12" s="82">
        <v>1</v>
      </c>
      <c r="K12" s="82">
        <v>1</v>
      </c>
      <c r="L12" s="82"/>
      <c r="M12" s="82"/>
      <c r="N12" s="82"/>
      <c r="O12" s="82"/>
      <c r="P12" s="82"/>
      <c r="Q12" s="82"/>
      <c r="R12" s="82"/>
      <c r="S12" s="82">
        <v>1</v>
      </c>
      <c r="T12" s="79" t="s">
        <v>706</v>
      </c>
      <c r="U12" s="96"/>
      <c r="V12" s="84">
        <f t="shared" si="1"/>
        <v>33.33</v>
      </c>
    </row>
    <row r="13" spans="1:22" ht="90">
      <c r="A13" s="79" t="s">
        <v>708</v>
      </c>
      <c r="B13" s="95" t="s">
        <v>709</v>
      </c>
      <c r="C13" s="81">
        <f t="shared" si="0"/>
        <v>71</v>
      </c>
      <c r="D13" s="82">
        <v>1</v>
      </c>
      <c r="E13" s="82">
        <v>7</v>
      </c>
      <c r="F13" s="82"/>
      <c r="G13" s="82"/>
      <c r="H13" s="82"/>
      <c r="I13" s="82"/>
      <c r="J13" s="82">
        <v>2</v>
      </c>
      <c r="K13" s="82">
        <v>60</v>
      </c>
      <c r="L13" s="82">
        <v>1</v>
      </c>
      <c r="M13" s="82"/>
      <c r="N13" s="82"/>
      <c r="O13" s="82"/>
      <c r="P13" s="82"/>
      <c r="Q13" s="82"/>
      <c r="R13" s="82"/>
      <c r="S13" s="82"/>
      <c r="T13" s="79" t="s">
        <v>708</v>
      </c>
      <c r="U13" s="96"/>
      <c r="V13" s="84">
        <f t="shared" si="1"/>
        <v>84.51</v>
      </c>
    </row>
    <row r="14" spans="1:22" ht="45">
      <c r="A14" s="79" t="s">
        <v>710</v>
      </c>
      <c r="B14" s="95" t="s">
        <v>711</v>
      </c>
      <c r="C14" s="81">
        <f t="shared" si="0"/>
        <v>2</v>
      </c>
      <c r="D14" s="82"/>
      <c r="E14" s="82"/>
      <c r="F14" s="82"/>
      <c r="G14" s="82"/>
      <c r="H14" s="82"/>
      <c r="I14" s="82">
        <v>2</v>
      </c>
      <c r="J14" s="82"/>
      <c r="K14" s="82"/>
      <c r="L14" s="82"/>
      <c r="M14" s="82"/>
      <c r="N14" s="82"/>
      <c r="O14" s="82"/>
      <c r="P14" s="82"/>
      <c r="Q14" s="82"/>
      <c r="R14" s="82"/>
      <c r="S14" s="82"/>
      <c r="T14" s="79" t="s">
        <v>710</v>
      </c>
      <c r="U14" s="96"/>
      <c r="V14" s="84">
        <f t="shared" si="1"/>
        <v>100</v>
      </c>
    </row>
    <row r="15" spans="1:22" ht="45">
      <c r="A15" s="79" t="s">
        <v>712</v>
      </c>
      <c r="B15" s="95" t="s">
        <v>713</v>
      </c>
      <c r="C15" s="81">
        <f t="shared" si="0"/>
        <v>3</v>
      </c>
      <c r="D15" s="82"/>
      <c r="E15" s="82"/>
      <c r="F15" s="82"/>
      <c r="G15" s="82"/>
      <c r="H15" s="82"/>
      <c r="I15" s="82">
        <v>2</v>
      </c>
      <c r="J15" s="82"/>
      <c r="K15" s="82"/>
      <c r="L15" s="82"/>
      <c r="M15" s="82"/>
      <c r="N15" s="82"/>
      <c r="O15" s="82">
        <v>1</v>
      </c>
      <c r="P15" s="82"/>
      <c r="Q15" s="82"/>
      <c r="R15" s="82"/>
      <c r="S15" s="82"/>
      <c r="T15" s="79" t="s">
        <v>712</v>
      </c>
      <c r="U15" s="96"/>
      <c r="V15" s="84">
        <f t="shared" si="1"/>
        <v>66.67</v>
      </c>
    </row>
    <row r="16" spans="1:22" ht="75">
      <c r="A16" s="79" t="s">
        <v>714</v>
      </c>
      <c r="B16" s="95" t="s">
        <v>715</v>
      </c>
      <c r="C16" s="81">
        <f t="shared" si="0"/>
        <v>11</v>
      </c>
      <c r="D16" s="82">
        <v>11</v>
      </c>
      <c r="E16" s="82"/>
      <c r="F16" s="82"/>
      <c r="G16" s="82"/>
      <c r="H16" s="82"/>
      <c r="I16" s="82"/>
      <c r="J16" s="82"/>
      <c r="K16" s="82"/>
      <c r="L16" s="82"/>
      <c r="M16" s="82"/>
      <c r="N16" s="82"/>
      <c r="O16" s="82"/>
      <c r="P16" s="82"/>
      <c r="Q16" s="82"/>
      <c r="R16" s="82"/>
      <c r="S16" s="82"/>
      <c r="T16" s="79" t="s">
        <v>714</v>
      </c>
      <c r="U16" s="96"/>
      <c r="V16" s="84">
        <f t="shared" si="1"/>
        <v>100</v>
      </c>
    </row>
    <row r="17" spans="1:22" ht="30">
      <c r="A17" s="79" t="s">
        <v>716</v>
      </c>
      <c r="B17" s="95" t="s">
        <v>717</v>
      </c>
      <c r="C17" s="81">
        <f t="shared" si="0"/>
        <v>3</v>
      </c>
      <c r="D17" s="82"/>
      <c r="E17" s="82"/>
      <c r="F17" s="82"/>
      <c r="G17" s="82"/>
      <c r="H17" s="82"/>
      <c r="I17" s="82"/>
      <c r="J17" s="82"/>
      <c r="K17" s="82"/>
      <c r="L17" s="82"/>
      <c r="M17" s="82"/>
      <c r="N17" s="82"/>
      <c r="O17" s="82"/>
      <c r="P17" s="82"/>
      <c r="Q17" s="82">
        <v>1</v>
      </c>
      <c r="R17" s="82">
        <v>2</v>
      </c>
      <c r="S17" s="82"/>
      <c r="T17" s="79" t="s">
        <v>716</v>
      </c>
      <c r="U17" s="96"/>
      <c r="V17" s="84">
        <f t="shared" si="1"/>
        <v>66.67</v>
      </c>
    </row>
    <row r="18" spans="1:22" ht="30">
      <c r="A18" s="79" t="s">
        <v>718</v>
      </c>
      <c r="B18" s="95" t="s">
        <v>719</v>
      </c>
      <c r="C18" s="81">
        <f t="shared" si="0"/>
        <v>3</v>
      </c>
      <c r="D18" s="82"/>
      <c r="E18" s="82"/>
      <c r="F18" s="82">
        <v>3</v>
      </c>
      <c r="G18" s="82"/>
      <c r="H18" s="82"/>
      <c r="I18" s="82"/>
      <c r="J18" s="82"/>
      <c r="K18" s="82"/>
      <c r="L18" s="82"/>
      <c r="M18" s="82"/>
      <c r="N18" s="82"/>
      <c r="O18" s="82"/>
      <c r="P18" s="82"/>
      <c r="Q18" s="82"/>
      <c r="R18" s="82"/>
      <c r="S18" s="82"/>
      <c r="T18" s="79" t="s">
        <v>718</v>
      </c>
      <c r="U18" s="96"/>
      <c r="V18" s="84">
        <f t="shared" si="1"/>
        <v>100</v>
      </c>
    </row>
    <row r="19" spans="1:22" ht="75">
      <c r="A19" s="79" t="s">
        <v>720</v>
      </c>
      <c r="B19" s="95" t="s">
        <v>721</v>
      </c>
      <c r="C19" s="81">
        <f t="shared" si="0"/>
        <v>2</v>
      </c>
      <c r="D19" s="82"/>
      <c r="E19" s="82"/>
      <c r="F19" s="82"/>
      <c r="G19" s="82"/>
      <c r="H19" s="82"/>
      <c r="I19" s="82"/>
      <c r="J19" s="82">
        <v>1</v>
      </c>
      <c r="K19" s="82"/>
      <c r="L19" s="82"/>
      <c r="M19" s="82"/>
      <c r="N19" s="82"/>
      <c r="O19" s="82"/>
      <c r="P19" s="82">
        <v>1</v>
      </c>
      <c r="Q19" s="82"/>
      <c r="R19" s="82"/>
      <c r="S19" s="82"/>
      <c r="T19" s="79" t="s">
        <v>720</v>
      </c>
      <c r="U19" s="96"/>
      <c r="V19" s="84">
        <f t="shared" si="1"/>
        <v>50</v>
      </c>
    </row>
    <row r="20" spans="1:22" ht="75">
      <c r="A20" s="79" t="s">
        <v>722</v>
      </c>
      <c r="B20" s="95" t="s">
        <v>723</v>
      </c>
      <c r="C20" s="81">
        <f t="shared" si="0"/>
        <v>6</v>
      </c>
      <c r="D20" s="82"/>
      <c r="E20" s="82">
        <v>5</v>
      </c>
      <c r="F20" s="82"/>
      <c r="G20" s="82"/>
      <c r="H20" s="82"/>
      <c r="I20" s="82"/>
      <c r="J20" s="82"/>
      <c r="K20" s="82">
        <v>1</v>
      </c>
      <c r="L20" s="82"/>
      <c r="M20" s="82"/>
      <c r="N20" s="82"/>
      <c r="O20" s="82"/>
      <c r="P20" s="82"/>
      <c r="Q20" s="82"/>
      <c r="R20" s="82"/>
      <c r="S20" s="82"/>
      <c r="T20" s="79" t="s">
        <v>722</v>
      </c>
      <c r="U20" s="96"/>
      <c r="V20" s="84">
        <f t="shared" si="1"/>
        <v>83.33</v>
      </c>
    </row>
    <row r="21" spans="1:22" ht="45">
      <c r="A21" s="79" t="s">
        <v>724</v>
      </c>
      <c r="B21" s="95" t="s">
        <v>725</v>
      </c>
      <c r="C21" s="81">
        <f t="shared" si="0"/>
        <v>2</v>
      </c>
      <c r="D21" s="82"/>
      <c r="E21" s="82"/>
      <c r="F21" s="82"/>
      <c r="G21" s="82">
        <v>2</v>
      </c>
      <c r="H21" s="82"/>
      <c r="I21" s="82"/>
      <c r="J21" s="82"/>
      <c r="K21" s="82"/>
      <c r="L21" s="82"/>
      <c r="M21" s="82"/>
      <c r="N21" s="82"/>
      <c r="O21" s="82"/>
      <c r="P21" s="82"/>
      <c r="Q21" s="82"/>
      <c r="R21" s="82"/>
      <c r="S21" s="82"/>
      <c r="T21" s="79" t="s">
        <v>724</v>
      </c>
      <c r="U21" s="96"/>
      <c r="V21" s="84">
        <f t="shared" si="1"/>
        <v>100</v>
      </c>
    </row>
    <row r="22" spans="1:22">
      <c r="A22" s="79" t="s">
        <v>726</v>
      </c>
      <c r="B22" s="94" t="s">
        <v>14</v>
      </c>
      <c r="C22" s="81">
        <f t="shared" si="0"/>
        <v>281</v>
      </c>
      <c r="D22" s="79">
        <f t="shared" ref="D22:S22" si="2">SUM(D2:D21)</f>
        <v>12</v>
      </c>
      <c r="E22" s="79">
        <f t="shared" si="2"/>
        <v>16</v>
      </c>
      <c r="F22" s="79">
        <f t="shared" si="2"/>
        <v>12</v>
      </c>
      <c r="G22" s="79">
        <f t="shared" si="2"/>
        <v>13</v>
      </c>
      <c r="H22" s="79">
        <f t="shared" si="2"/>
        <v>1</v>
      </c>
      <c r="I22" s="79">
        <f t="shared" si="2"/>
        <v>115</v>
      </c>
      <c r="J22" s="79">
        <f t="shared" si="2"/>
        <v>8</v>
      </c>
      <c r="K22" s="79">
        <f t="shared" si="2"/>
        <v>94</v>
      </c>
      <c r="L22" s="79">
        <f t="shared" si="2"/>
        <v>1</v>
      </c>
      <c r="M22" s="79">
        <f t="shared" si="2"/>
        <v>1</v>
      </c>
      <c r="N22" s="79">
        <f t="shared" si="2"/>
        <v>2</v>
      </c>
      <c r="O22" s="79">
        <f t="shared" si="2"/>
        <v>1</v>
      </c>
      <c r="P22" s="79">
        <f t="shared" si="2"/>
        <v>1</v>
      </c>
      <c r="Q22" s="79">
        <f t="shared" si="2"/>
        <v>1</v>
      </c>
      <c r="R22" s="79">
        <f t="shared" si="2"/>
        <v>2</v>
      </c>
      <c r="S22" s="79">
        <f t="shared" si="2"/>
        <v>1</v>
      </c>
      <c r="T22" s="79" t="s">
        <v>727</v>
      </c>
      <c r="U22" s="97"/>
      <c r="V22" s="97"/>
    </row>
  </sheetData>
  <sheetProtection selectLockedCells="1" selectUnlockedCells="1"/>
  <conditionalFormatting sqref="D2:S21">
    <cfRule type="expression" dxfId="8" priority="1" stopIfTrue="1">
      <formula>D2=MAX($D2:$S2)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U14"/>
  <sheetViews>
    <sheetView topLeftCell="N1" workbookViewId="0">
      <pane ySplit="2325" activePane="bottomLeft"/>
      <selection activeCell="N1" sqref="N1"/>
      <selection pane="bottomLeft" activeCell="U3" sqref="U3"/>
    </sheetView>
  </sheetViews>
  <sheetFormatPr defaultRowHeight="15"/>
  <cols>
    <col min="1" max="1" width="5.5" style="15" customWidth="1"/>
    <col min="2" max="10" width="9" style="15"/>
    <col min="11" max="11" width="13.5" style="15" customWidth="1"/>
    <col min="12" max="18" width="9" style="15"/>
    <col min="19" max="19" width="6.125" style="15" customWidth="1"/>
    <col min="20" max="20" width="4" style="15" customWidth="1"/>
    <col min="21" max="21" width="13.5" style="15" customWidth="1"/>
    <col min="22" max="16384" width="9" style="15"/>
  </cols>
  <sheetData>
    <row r="1" spans="1:21" ht="114">
      <c r="A1" s="77" t="s">
        <v>12</v>
      </c>
      <c r="B1" s="77" t="s">
        <v>13</v>
      </c>
      <c r="C1" s="77" t="s">
        <v>14</v>
      </c>
      <c r="D1" s="77" t="s">
        <v>16</v>
      </c>
      <c r="E1" s="77" t="s">
        <v>17</v>
      </c>
      <c r="F1" s="77" t="s">
        <v>18</v>
      </c>
      <c r="G1" s="77" t="s">
        <v>19</v>
      </c>
      <c r="H1" s="77" t="s">
        <v>728</v>
      </c>
      <c r="I1" s="77" t="s">
        <v>729</v>
      </c>
      <c r="J1" s="77" t="s">
        <v>23</v>
      </c>
      <c r="K1" s="77" t="s">
        <v>730</v>
      </c>
      <c r="L1" s="77" t="s">
        <v>731</v>
      </c>
      <c r="M1" s="77" t="s">
        <v>732</v>
      </c>
      <c r="N1" s="77" t="s">
        <v>733</v>
      </c>
      <c r="O1" s="77" t="s">
        <v>734</v>
      </c>
      <c r="P1" s="77" t="s">
        <v>735</v>
      </c>
      <c r="Q1" s="77" t="s">
        <v>736</v>
      </c>
      <c r="R1" s="77" t="s">
        <v>737</v>
      </c>
      <c r="S1" s="77" t="s">
        <v>12</v>
      </c>
      <c r="T1" s="26"/>
      <c r="U1" s="78" t="s">
        <v>51</v>
      </c>
    </row>
    <row r="2" spans="1:21" ht="60">
      <c r="A2" s="79" t="s">
        <v>738</v>
      </c>
      <c r="B2" s="90" t="s">
        <v>739</v>
      </c>
      <c r="C2" s="77">
        <f t="shared" ref="C2:C13" si="0">SUM(D2:R2)</f>
        <v>3</v>
      </c>
      <c r="D2" s="77"/>
      <c r="E2" s="98">
        <v>2</v>
      </c>
      <c r="F2" s="77"/>
      <c r="G2" s="77"/>
      <c r="H2" s="77"/>
      <c r="I2" s="77"/>
      <c r="J2" s="82">
        <v>1</v>
      </c>
      <c r="K2" s="77"/>
      <c r="L2" s="77"/>
      <c r="M2" s="77"/>
      <c r="N2" s="77"/>
      <c r="O2" s="77"/>
      <c r="P2" s="77"/>
      <c r="Q2" s="77"/>
      <c r="R2" s="77"/>
      <c r="S2" s="79" t="s">
        <v>738</v>
      </c>
      <c r="T2" s="26"/>
      <c r="U2" s="99">
        <f t="shared" ref="U2:U13" si="1">ROUND((MAX(D2:R2)/C2)*100,2)</f>
        <v>66.67</v>
      </c>
    </row>
    <row r="3" spans="1:21" ht="45">
      <c r="A3" s="79" t="s">
        <v>740</v>
      </c>
      <c r="B3" s="90" t="s">
        <v>741</v>
      </c>
      <c r="C3" s="77">
        <f t="shared" si="0"/>
        <v>3</v>
      </c>
      <c r="D3" s="82"/>
      <c r="E3"/>
      <c r="F3" s="82"/>
      <c r="G3" s="82"/>
      <c r="H3" s="98">
        <v>3</v>
      </c>
      <c r="I3" s="82"/>
      <c r="J3" s="82"/>
      <c r="K3" s="82"/>
      <c r="L3" s="82"/>
      <c r="M3" s="82"/>
      <c r="N3" s="82"/>
      <c r="O3" s="82"/>
      <c r="P3" s="82"/>
      <c r="Q3" s="82"/>
      <c r="R3" s="82"/>
      <c r="S3" s="79" t="s">
        <v>740</v>
      </c>
      <c r="U3" s="99">
        <f t="shared" si="1"/>
        <v>100</v>
      </c>
    </row>
    <row r="4" spans="1:21" ht="60">
      <c r="A4" s="79" t="s">
        <v>742</v>
      </c>
      <c r="B4" s="90" t="s">
        <v>743</v>
      </c>
      <c r="C4" s="77">
        <f t="shared" si="0"/>
        <v>2</v>
      </c>
      <c r="D4" s="82"/>
      <c r="E4" s="82"/>
      <c r="F4" s="82"/>
      <c r="G4" s="82"/>
      <c r="H4" s="82">
        <v>2</v>
      </c>
      <c r="I4" s="82"/>
      <c r="J4" s="82"/>
      <c r="K4" s="82"/>
      <c r="L4" s="82"/>
      <c r="M4" s="82"/>
      <c r="N4" s="82"/>
      <c r="O4" s="82"/>
      <c r="P4" s="82"/>
      <c r="Q4" s="82"/>
      <c r="R4" s="82"/>
      <c r="S4" s="79" t="s">
        <v>742</v>
      </c>
      <c r="U4" s="99">
        <f t="shared" si="1"/>
        <v>100</v>
      </c>
    </row>
    <row r="5" spans="1:21" ht="120">
      <c r="A5" s="79" t="s">
        <v>744</v>
      </c>
      <c r="B5" s="90" t="s">
        <v>745</v>
      </c>
      <c r="C5" s="77">
        <f t="shared" si="0"/>
        <v>2</v>
      </c>
      <c r="D5" s="82"/>
      <c r="E5" s="82"/>
      <c r="F5" s="82"/>
      <c r="G5" s="82"/>
      <c r="H5" s="82">
        <v>2</v>
      </c>
      <c r="I5" s="82"/>
      <c r="J5" s="82"/>
      <c r="K5" s="82"/>
      <c r="L5" s="82"/>
      <c r="M5" s="82"/>
      <c r="N5" s="82"/>
      <c r="O5" s="82"/>
      <c r="P5" s="82"/>
      <c r="Q5" s="82"/>
      <c r="R5" s="82"/>
      <c r="S5" s="79" t="s">
        <v>744</v>
      </c>
      <c r="U5" s="99">
        <f t="shared" si="1"/>
        <v>100</v>
      </c>
    </row>
    <row r="6" spans="1:21" ht="60">
      <c r="A6" s="79" t="s">
        <v>746</v>
      </c>
      <c r="B6" s="90" t="s">
        <v>747</v>
      </c>
      <c r="C6" s="77">
        <f t="shared" si="0"/>
        <v>2</v>
      </c>
      <c r="D6" s="82"/>
      <c r="E6" s="98">
        <v>2</v>
      </c>
      <c r="F6" s="82"/>
      <c r="G6" s="82"/>
      <c r="H6"/>
      <c r="I6" s="82"/>
      <c r="J6" s="82"/>
      <c r="K6" s="82"/>
      <c r="L6" s="82"/>
      <c r="M6" s="82"/>
      <c r="N6" s="82"/>
      <c r="O6" s="82"/>
      <c r="P6" s="82"/>
      <c r="Q6" s="82"/>
      <c r="R6" s="82"/>
      <c r="S6" s="79" t="s">
        <v>746</v>
      </c>
      <c r="U6" s="99">
        <f t="shared" si="1"/>
        <v>100</v>
      </c>
    </row>
    <row r="7" spans="1:21" ht="75">
      <c r="A7" s="79" t="s">
        <v>748</v>
      </c>
      <c r="B7" s="90" t="s">
        <v>749</v>
      </c>
      <c r="C7" s="77">
        <f t="shared" si="0"/>
        <v>13</v>
      </c>
      <c r="D7" s="98">
        <v>9</v>
      </c>
      <c r="E7"/>
      <c r="F7" s="82"/>
      <c r="G7" s="82"/>
      <c r="H7" s="82"/>
      <c r="I7" s="82">
        <v>1</v>
      </c>
      <c r="J7" s="82"/>
      <c r="K7" s="82">
        <v>1</v>
      </c>
      <c r="L7" s="82"/>
      <c r="M7" s="82"/>
      <c r="N7" s="82"/>
      <c r="O7" s="82">
        <v>1</v>
      </c>
      <c r="P7" s="82">
        <v>1</v>
      </c>
      <c r="Q7" s="82"/>
      <c r="R7" s="82"/>
      <c r="S7" s="79" t="s">
        <v>748</v>
      </c>
      <c r="U7" s="99">
        <f t="shared" si="1"/>
        <v>69.23</v>
      </c>
    </row>
    <row r="8" spans="1:21" ht="75">
      <c r="A8" s="79" t="s">
        <v>750</v>
      </c>
      <c r="B8" s="90" t="s">
        <v>751</v>
      </c>
      <c r="C8" s="77">
        <f t="shared" si="0"/>
        <v>2</v>
      </c>
      <c r="D8"/>
      <c r="E8" s="82"/>
      <c r="F8" s="82"/>
      <c r="G8" s="82"/>
      <c r="H8" s="82"/>
      <c r="I8" s="98">
        <v>1</v>
      </c>
      <c r="J8" s="98">
        <v>1</v>
      </c>
      <c r="K8" s="82"/>
      <c r="L8" s="82"/>
      <c r="M8" s="82"/>
      <c r="N8" s="82"/>
      <c r="O8" s="82"/>
      <c r="P8" s="82"/>
      <c r="Q8" s="82"/>
      <c r="R8" s="82"/>
      <c r="S8" s="79" t="s">
        <v>750</v>
      </c>
      <c r="U8" s="99">
        <f t="shared" si="1"/>
        <v>50</v>
      </c>
    </row>
    <row r="9" spans="1:21" ht="60">
      <c r="A9" s="79" t="s">
        <v>752</v>
      </c>
      <c r="B9" s="90" t="s">
        <v>753</v>
      </c>
      <c r="C9" s="77">
        <f t="shared" si="0"/>
        <v>10</v>
      </c>
      <c r="D9" s="82"/>
      <c r="E9" s="82"/>
      <c r="F9" s="82"/>
      <c r="G9" s="98">
        <v>10</v>
      </c>
      <c r="H9" s="82"/>
      <c r="I9"/>
      <c r="J9"/>
      <c r="K9" s="82"/>
      <c r="L9" s="82"/>
      <c r="M9" s="82"/>
      <c r="N9" s="82"/>
      <c r="O9" s="82"/>
      <c r="P9" s="82"/>
      <c r="Q9" s="82"/>
      <c r="R9" s="82"/>
      <c r="S9" s="79" t="s">
        <v>752</v>
      </c>
      <c r="U9" s="99">
        <f t="shared" si="1"/>
        <v>100</v>
      </c>
    </row>
    <row r="10" spans="1:21" ht="105">
      <c r="A10" s="79" t="s">
        <v>754</v>
      </c>
      <c r="B10" s="90" t="s">
        <v>755</v>
      </c>
      <c r="C10" s="77">
        <f t="shared" si="0"/>
        <v>10</v>
      </c>
      <c r="D10" s="82"/>
      <c r="E10" s="82">
        <v>2</v>
      </c>
      <c r="F10" s="82"/>
      <c r="G10"/>
      <c r="H10" s="82"/>
      <c r="I10" s="82"/>
      <c r="J10" s="98">
        <v>4</v>
      </c>
      <c r="K10" s="82"/>
      <c r="L10" s="82">
        <v>1</v>
      </c>
      <c r="M10" s="82">
        <v>1</v>
      </c>
      <c r="N10" s="82">
        <v>2</v>
      </c>
      <c r="O10" s="82"/>
      <c r="P10" s="82"/>
      <c r="Q10" s="82"/>
      <c r="R10" s="82"/>
      <c r="S10" s="79" t="s">
        <v>754</v>
      </c>
      <c r="U10" s="99">
        <f t="shared" si="1"/>
        <v>40</v>
      </c>
    </row>
    <row r="11" spans="1:21" ht="90">
      <c r="A11" s="79" t="s">
        <v>756</v>
      </c>
      <c r="B11" s="90" t="s">
        <v>757</v>
      </c>
      <c r="C11" s="77">
        <f t="shared" si="0"/>
        <v>8</v>
      </c>
      <c r="D11" s="82"/>
      <c r="E11" s="98">
        <v>4</v>
      </c>
      <c r="F11" s="82"/>
      <c r="G11" s="82"/>
      <c r="H11" s="82"/>
      <c r="I11" s="82"/>
      <c r="J11" s="82">
        <v>2</v>
      </c>
      <c r="K11" s="82"/>
      <c r="L11" s="82"/>
      <c r="M11" s="82"/>
      <c r="N11" s="82"/>
      <c r="O11" s="82"/>
      <c r="P11" s="82"/>
      <c r="Q11" s="82">
        <v>1</v>
      </c>
      <c r="R11" s="82">
        <v>1</v>
      </c>
      <c r="S11" s="79" t="s">
        <v>756</v>
      </c>
      <c r="U11" s="99">
        <f t="shared" si="1"/>
        <v>50</v>
      </c>
    </row>
    <row r="12" spans="1:21" ht="45">
      <c r="A12" s="79" t="s">
        <v>758</v>
      </c>
      <c r="B12" s="90" t="s">
        <v>759</v>
      </c>
      <c r="C12" s="77">
        <f t="shared" si="0"/>
        <v>2</v>
      </c>
      <c r="D12" s="82"/>
      <c r="E12"/>
      <c r="F12" s="82"/>
      <c r="G12" s="98">
        <v>2</v>
      </c>
      <c r="H12" s="82"/>
      <c r="I12" s="82"/>
      <c r="J12" s="82"/>
      <c r="K12" s="82"/>
      <c r="L12" s="82"/>
      <c r="M12" s="82"/>
      <c r="N12" s="82"/>
      <c r="O12" s="82"/>
      <c r="P12" s="82"/>
      <c r="Q12" s="82"/>
      <c r="R12" s="82"/>
      <c r="S12" s="79" t="s">
        <v>758</v>
      </c>
      <c r="U12" s="99">
        <f t="shared" si="1"/>
        <v>100</v>
      </c>
    </row>
    <row r="13" spans="1:21" ht="45">
      <c r="A13" s="79" t="s">
        <v>760</v>
      </c>
      <c r="B13" s="90" t="s">
        <v>761</v>
      </c>
      <c r="C13" s="77">
        <f t="shared" si="0"/>
        <v>4</v>
      </c>
      <c r="D13" s="82"/>
      <c r="E13" s="82"/>
      <c r="F13" s="98">
        <v>4</v>
      </c>
      <c r="G13"/>
      <c r="H13" s="82"/>
      <c r="I13" s="82"/>
      <c r="J13" s="82"/>
      <c r="K13" s="82"/>
      <c r="L13" s="82"/>
      <c r="M13" s="82"/>
      <c r="N13" s="82"/>
      <c r="O13" s="82"/>
      <c r="P13" s="82"/>
      <c r="Q13" s="82"/>
      <c r="R13" s="82"/>
      <c r="S13" s="79" t="s">
        <v>760</v>
      </c>
      <c r="U13" s="99">
        <f t="shared" si="1"/>
        <v>100</v>
      </c>
    </row>
    <row r="14" spans="1:21" ht="28.5">
      <c r="A14" s="79" t="s">
        <v>762</v>
      </c>
      <c r="B14" s="77" t="s">
        <v>14</v>
      </c>
      <c r="C14" s="79">
        <f t="shared" ref="C14:R14" si="2">SUM(C2:C13)</f>
        <v>61</v>
      </c>
      <c r="D14" s="79">
        <f t="shared" si="2"/>
        <v>9</v>
      </c>
      <c r="E14" s="79">
        <f t="shared" si="2"/>
        <v>10</v>
      </c>
      <c r="F14" s="79">
        <f t="shared" si="2"/>
        <v>4</v>
      </c>
      <c r="G14" s="79">
        <f t="shared" si="2"/>
        <v>12</v>
      </c>
      <c r="H14" s="79">
        <f t="shared" si="2"/>
        <v>7</v>
      </c>
      <c r="I14" s="79">
        <f t="shared" si="2"/>
        <v>2</v>
      </c>
      <c r="J14" s="79">
        <f t="shared" si="2"/>
        <v>8</v>
      </c>
      <c r="K14" s="79">
        <f t="shared" si="2"/>
        <v>1</v>
      </c>
      <c r="L14" s="79">
        <f t="shared" si="2"/>
        <v>1</v>
      </c>
      <c r="M14" s="79">
        <f t="shared" si="2"/>
        <v>1</v>
      </c>
      <c r="N14" s="79">
        <f t="shared" si="2"/>
        <v>2</v>
      </c>
      <c r="O14" s="79">
        <f t="shared" si="2"/>
        <v>1</v>
      </c>
      <c r="P14" s="79">
        <f t="shared" si="2"/>
        <v>1</v>
      </c>
      <c r="Q14" s="79">
        <f t="shared" si="2"/>
        <v>1</v>
      </c>
      <c r="R14" s="79">
        <f t="shared" si="2"/>
        <v>1</v>
      </c>
      <c r="S14" s="79" t="s">
        <v>762</v>
      </c>
      <c r="T14" s="13"/>
      <c r="U14" s="13"/>
    </row>
  </sheetData>
  <sheetProtection selectLockedCells="1" selectUnlockedCells="1"/>
  <conditionalFormatting sqref="D4:R5 E2 J2 D3 F3:R3 D11:R11 D7 F7:R7 D6:G6 I6:R6 E8:R8 D9:H9 K9:R9 D10:F10 H10:R10 D13:F13 H13:R13 D12 F12:R12">
    <cfRule type="expression" dxfId="7" priority="1" stopIfTrue="1">
      <formula>D1=MAX($D1:$R1)</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AG50"/>
  <sheetViews>
    <sheetView workbookViewId="0">
      <pane ySplit="2310" activePane="bottomLeft"/>
      <selection pane="bottomLeft" activeCell="AG1" sqref="AG1"/>
    </sheetView>
  </sheetViews>
  <sheetFormatPr defaultRowHeight="15"/>
  <cols>
    <col min="1" max="1" width="5.125" style="47" customWidth="1"/>
    <col min="2" max="2" width="19.25" style="47" customWidth="1"/>
    <col min="3" max="19" width="9" style="47"/>
    <col min="20" max="20" width="14.375" style="47" customWidth="1"/>
    <col min="21" max="21" width="14" style="47" customWidth="1"/>
    <col min="22" max="27" width="9" style="47"/>
    <col min="28" max="28" width="11.75" style="47" customWidth="1"/>
    <col min="29" max="29" width="13.25" style="47" customWidth="1"/>
    <col min="30" max="30" width="9" style="47"/>
    <col min="31" max="31" width="5.125" style="47" customWidth="1"/>
    <col min="32" max="32" width="3.5" style="47" customWidth="1"/>
    <col min="33" max="16384" width="9" style="47"/>
  </cols>
  <sheetData>
    <row r="1" spans="1:33" ht="114">
      <c r="A1" s="58" t="s">
        <v>12</v>
      </c>
      <c r="B1" s="58" t="s">
        <v>13</v>
      </c>
      <c r="C1" s="58" t="s">
        <v>14</v>
      </c>
      <c r="D1" s="58" t="s">
        <v>763</v>
      </c>
      <c r="E1" s="58" t="s">
        <v>501</v>
      </c>
      <c r="F1" s="58" t="s">
        <v>764</v>
      </c>
      <c r="G1" s="58" t="s">
        <v>765</v>
      </c>
      <c r="H1" s="58" t="s">
        <v>503</v>
      </c>
      <c r="I1" s="58" t="s">
        <v>504</v>
      </c>
      <c r="J1" s="58" t="s">
        <v>505</v>
      </c>
      <c r="K1" s="58" t="s">
        <v>766</v>
      </c>
      <c r="L1" s="58" t="s">
        <v>767</v>
      </c>
      <c r="M1" s="58" t="s">
        <v>768</v>
      </c>
      <c r="N1" s="58" t="s">
        <v>769</v>
      </c>
      <c r="O1" s="58" t="s">
        <v>770</v>
      </c>
      <c r="P1" s="58" t="s">
        <v>771</v>
      </c>
      <c r="Q1" s="58" t="s">
        <v>772</v>
      </c>
      <c r="R1" s="58" t="s">
        <v>773</v>
      </c>
      <c r="S1" s="58" t="s">
        <v>774</v>
      </c>
      <c r="T1" s="58" t="s">
        <v>775</v>
      </c>
      <c r="U1" s="58" t="s">
        <v>776</v>
      </c>
      <c r="V1" s="58" t="s">
        <v>777</v>
      </c>
      <c r="W1" s="58" t="s">
        <v>778</v>
      </c>
      <c r="X1" s="58" t="s">
        <v>779</v>
      </c>
      <c r="Y1" s="58" t="s">
        <v>780</v>
      </c>
      <c r="Z1" s="58" t="s">
        <v>781</v>
      </c>
      <c r="AA1" s="58" t="s">
        <v>782</v>
      </c>
      <c r="AB1" s="58" t="s">
        <v>783</v>
      </c>
      <c r="AC1" s="58" t="s">
        <v>784</v>
      </c>
      <c r="AD1" s="58" t="s">
        <v>785</v>
      </c>
      <c r="AE1" s="58" t="s">
        <v>12</v>
      </c>
      <c r="AF1" s="58"/>
      <c r="AG1" s="58" t="s">
        <v>51</v>
      </c>
    </row>
    <row r="2" spans="1:33" ht="15.75">
      <c r="A2" s="58" t="s">
        <v>786</v>
      </c>
      <c r="B2" s="60" t="s">
        <v>787</v>
      </c>
      <c r="C2" s="61">
        <f t="shared" ref="C2:C49" si="0">SUM(D2:AD2)</f>
        <v>5</v>
      </c>
      <c r="D2" s="60"/>
      <c r="E2" s="60">
        <v>1</v>
      </c>
      <c r="F2" s="60"/>
      <c r="G2" s="60"/>
      <c r="H2" s="60"/>
      <c r="I2" s="60"/>
      <c r="J2" s="60"/>
      <c r="K2" s="60"/>
      <c r="L2" s="60"/>
      <c r="M2" s="60"/>
      <c r="N2" s="60"/>
      <c r="O2" s="60"/>
      <c r="P2" s="60"/>
      <c r="Q2" s="60"/>
      <c r="R2" s="60"/>
      <c r="S2" s="60"/>
      <c r="T2" s="60">
        <v>3</v>
      </c>
      <c r="U2" s="60">
        <v>1</v>
      </c>
      <c r="V2" s="60"/>
      <c r="W2" s="60"/>
      <c r="X2" s="60"/>
      <c r="Y2" s="60"/>
      <c r="Z2" s="60"/>
      <c r="AA2" s="60"/>
      <c r="AB2" s="60"/>
      <c r="AC2" s="60"/>
      <c r="AD2" s="60"/>
      <c r="AE2" s="58" t="s">
        <v>786</v>
      </c>
      <c r="AF2" s="61"/>
      <c r="AG2" s="61">
        <f t="shared" ref="AG2:AG49" si="1">ROUND((MAX(D2:AD2)/C2)*100,2)</f>
        <v>60</v>
      </c>
    </row>
    <row r="3" spans="1:33" ht="15.75">
      <c r="A3" s="58" t="s">
        <v>788</v>
      </c>
      <c r="B3" s="60" t="s">
        <v>789</v>
      </c>
      <c r="C3" s="61">
        <f t="shared" si="0"/>
        <v>2</v>
      </c>
      <c r="D3" s="60"/>
      <c r="E3" s="60">
        <v>2</v>
      </c>
      <c r="F3" s="60"/>
      <c r="G3" s="60"/>
      <c r="H3" s="60"/>
      <c r="I3" s="60"/>
      <c r="J3" s="60"/>
      <c r="K3" s="60"/>
      <c r="L3" s="60"/>
      <c r="M3" s="60"/>
      <c r="N3" s="60"/>
      <c r="O3" s="60"/>
      <c r="P3" s="60"/>
      <c r="Q3" s="60"/>
      <c r="R3" s="60"/>
      <c r="S3" s="60"/>
      <c r="T3" s="60"/>
      <c r="U3" s="60"/>
      <c r="V3" s="60"/>
      <c r="W3" s="60"/>
      <c r="X3" s="60"/>
      <c r="Y3" s="60"/>
      <c r="Z3" s="60"/>
      <c r="AA3" s="60"/>
      <c r="AB3" s="60"/>
      <c r="AC3" s="60"/>
      <c r="AD3" s="60"/>
      <c r="AE3" s="58" t="s">
        <v>788</v>
      </c>
      <c r="AF3" s="61"/>
      <c r="AG3" s="61">
        <f t="shared" si="1"/>
        <v>100</v>
      </c>
    </row>
    <row r="4" spans="1:33" ht="45">
      <c r="A4" s="58" t="s">
        <v>790</v>
      </c>
      <c r="B4" s="60" t="s">
        <v>791</v>
      </c>
      <c r="C4" s="61">
        <f t="shared" si="0"/>
        <v>2</v>
      </c>
      <c r="D4" s="60"/>
      <c r="E4" s="60"/>
      <c r="F4" s="60"/>
      <c r="G4" s="60"/>
      <c r="H4" s="60"/>
      <c r="I4" s="60"/>
      <c r="J4" s="60">
        <v>1</v>
      </c>
      <c r="K4" s="60"/>
      <c r="L4" s="60"/>
      <c r="M4" s="60"/>
      <c r="N4" s="60"/>
      <c r="O4" s="60"/>
      <c r="P4" s="60"/>
      <c r="Q4" s="60"/>
      <c r="R4" s="60"/>
      <c r="S4" s="60"/>
      <c r="T4" s="60"/>
      <c r="U4" s="60"/>
      <c r="V4" s="60">
        <v>1</v>
      </c>
      <c r="W4" s="60"/>
      <c r="X4" s="60"/>
      <c r="Y4" s="60"/>
      <c r="Z4" s="60"/>
      <c r="AA4" s="60"/>
      <c r="AB4" s="60"/>
      <c r="AC4" s="60"/>
      <c r="AD4" s="60"/>
      <c r="AE4" s="58" t="s">
        <v>790</v>
      </c>
      <c r="AF4" s="61"/>
      <c r="AG4" s="61">
        <f t="shared" si="1"/>
        <v>50</v>
      </c>
    </row>
    <row r="5" spans="1:33" ht="30">
      <c r="A5" s="58" t="s">
        <v>792</v>
      </c>
      <c r="B5" s="60" t="s">
        <v>793</v>
      </c>
      <c r="C5" s="61">
        <f t="shared" si="0"/>
        <v>7</v>
      </c>
      <c r="D5" s="60"/>
      <c r="E5" s="60"/>
      <c r="F5" s="60"/>
      <c r="G5" s="60"/>
      <c r="H5" s="60"/>
      <c r="I5" s="60"/>
      <c r="J5" s="60">
        <v>7</v>
      </c>
      <c r="K5" s="60"/>
      <c r="L5" s="60"/>
      <c r="M5" s="60"/>
      <c r="N5" s="60"/>
      <c r="O5" s="60"/>
      <c r="P5" s="60"/>
      <c r="Q5" s="60"/>
      <c r="R5" s="60"/>
      <c r="S5" s="60"/>
      <c r="T5" s="60"/>
      <c r="U5" s="60"/>
      <c r="V5" s="60"/>
      <c r="W5" s="60"/>
      <c r="X5" s="60"/>
      <c r="Y5" s="60"/>
      <c r="Z5" s="60"/>
      <c r="AA5" s="60"/>
      <c r="AB5" s="60"/>
      <c r="AC5" s="60"/>
      <c r="AD5" s="60"/>
      <c r="AE5" s="58" t="s">
        <v>792</v>
      </c>
      <c r="AF5" s="61"/>
      <c r="AG5" s="61">
        <f t="shared" si="1"/>
        <v>100</v>
      </c>
    </row>
    <row r="6" spans="1:33" ht="60">
      <c r="A6" s="58" t="s">
        <v>794</v>
      </c>
      <c r="B6" s="60" t="s">
        <v>795</v>
      </c>
      <c r="C6" s="61">
        <f t="shared" si="0"/>
        <v>6</v>
      </c>
      <c r="D6" s="60"/>
      <c r="E6" s="60"/>
      <c r="F6" s="60">
        <v>6</v>
      </c>
      <c r="G6" s="60"/>
      <c r="H6" s="60"/>
      <c r="I6" s="60"/>
      <c r="J6" s="60"/>
      <c r="K6" s="60"/>
      <c r="L6" s="60"/>
      <c r="M6" s="60"/>
      <c r="N6" s="60"/>
      <c r="O6" s="60"/>
      <c r="P6" s="60"/>
      <c r="Q6" s="60"/>
      <c r="R6" s="60"/>
      <c r="S6" s="60"/>
      <c r="T6" s="60"/>
      <c r="U6" s="60"/>
      <c r="V6" s="60"/>
      <c r="W6" s="60"/>
      <c r="X6" s="60"/>
      <c r="Y6" s="60"/>
      <c r="Z6" s="60"/>
      <c r="AA6" s="60"/>
      <c r="AB6" s="60"/>
      <c r="AC6" s="60"/>
      <c r="AD6" s="60"/>
      <c r="AE6" s="58" t="s">
        <v>794</v>
      </c>
      <c r="AF6" s="61"/>
      <c r="AG6" s="61">
        <f t="shared" si="1"/>
        <v>100</v>
      </c>
    </row>
    <row r="7" spans="1:33" ht="60">
      <c r="A7" s="58" t="s">
        <v>796</v>
      </c>
      <c r="B7" s="60" t="s">
        <v>797</v>
      </c>
      <c r="C7" s="61">
        <f t="shared" si="0"/>
        <v>7</v>
      </c>
      <c r="D7" s="60"/>
      <c r="E7" s="60"/>
      <c r="F7" s="60"/>
      <c r="G7" s="60"/>
      <c r="H7" s="60"/>
      <c r="I7" s="60">
        <v>2</v>
      </c>
      <c r="J7" s="60">
        <v>4</v>
      </c>
      <c r="K7" s="60"/>
      <c r="L7" s="60"/>
      <c r="M7" s="60"/>
      <c r="N7" s="60"/>
      <c r="O7" s="60"/>
      <c r="P7" s="60"/>
      <c r="Q7" s="60"/>
      <c r="R7" s="60"/>
      <c r="S7" s="60"/>
      <c r="T7" s="60"/>
      <c r="U7" s="60"/>
      <c r="V7" s="60"/>
      <c r="W7" s="60"/>
      <c r="X7" s="60"/>
      <c r="Y7" s="60"/>
      <c r="Z7" s="60"/>
      <c r="AA7" s="60"/>
      <c r="AB7" s="60"/>
      <c r="AC7" s="60"/>
      <c r="AD7" s="60">
        <v>1</v>
      </c>
      <c r="AE7" s="58" t="s">
        <v>796</v>
      </c>
      <c r="AF7" s="61"/>
      <c r="AG7" s="61">
        <f t="shared" si="1"/>
        <v>57.14</v>
      </c>
    </row>
    <row r="8" spans="1:33" ht="15.75">
      <c r="A8" s="58" t="s">
        <v>798</v>
      </c>
      <c r="B8" s="60" t="s">
        <v>799</v>
      </c>
      <c r="C8" s="61">
        <f t="shared" si="0"/>
        <v>2</v>
      </c>
      <c r="D8" s="60"/>
      <c r="E8" s="60"/>
      <c r="F8" s="60"/>
      <c r="G8" s="60"/>
      <c r="H8" s="60"/>
      <c r="I8" s="60"/>
      <c r="J8" s="60"/>
      <c r="K8" s="60">
        <v>2</v>
      </c>
      <c r="L8" s="60"/>
      <c r="M8" s="60"/>
      <c r="N8" s="60"/>
      <c r="O8" s="60"/>
      <c r="P8" s="60"/>
      <c r="Q8" s="60"/>
      <c r="R8" s="60"/>
      <c r="S8" s="60"/>
      <c r="T8" s="60"/>
      <c r="U8" s="60"/>
      <c r="V8" s="60"/>
      <c r="W8" s="60"/>
      <c r="X8" s="60"/>
      <c r="Y8" s="60"/>
      <c r="Z8" s="60"/>
      <c r="AA8" s="60"/>
      <c r="AB8" s="60"/>
      <c r="AC8" s="60"/>
      <c r="AD8" s="60"/>
      <c r="AE8" s="58" t="s">
        <v>798</v>
      </c>
      <c r="AF8" s="61"/>
      <c r="AG8" s="61">
        <f t="shared" si="1"/>
        <v>100</v>
      </c>
    </row>
    <row r="9" spans="1:33" ht="30">
      <c r="A9" s="58" t="s">
        <v>800</v>
      </c>
      <c r="B9" s="60" t="s">
        <v>801</v>
      </c>
      <c r="C9" s="61">
        <f t="shared" si="0"/>
        <v>7</v>
      </c>
      <c r="D9" s="60"/>
      <c r="E9" s="60">
        <v>7</v>
      </c>
      <c r="F9" s="60"/>
      <c r="G9" s="60"/>
      <c r="H9" s="60"/>
      <c r="I9" s="60"/>
      <c r="J9" s="60"/>
      <c r="K9" s="60"/>
      <c r="L9" s="60"/>
      <c r="M9" s="60"/>
      <c r="N9" s="60"/>
      <c r="O9" s="60"/>
      <c r="P9" s="60"/>
      <c r="Q9" s="60"/>
      <c r="R9" s="60"/>
      <c r="S9" s="60"/>
      <c r="T9" s="60"/>
      <c r="U9" s="60"/>
      <c r="V9" s="60"/>
      <c r="W9" s="60"/>
      <c r="X9" s="60"/>
      <c r="Y9" s="60"/>
      <c r="Z9" s="60"/>
      <c r="AA9" s="60"/>
      <c r="AB9" s="60"/>
      <c r="AC9" s="60"/>
      <c r="AD9" s="60"/>
      <c r="AE9" s="58" t="s">
        <v>800</v>
      </c>
      <c r="AF9" s="61"/>
      <c r="AG9" s="61">
        <f t="shared" si="1"/>
        <v>100</v>
      </c>
    </row>
    <row r="10" spans="1:33" ht="15.75">
      <c r="A10" s="58" t="s">
        <v>802</v>
      </c>
      <c r="B10" s="60" t="s">
        <v>803</v>
      </c>
      <c r="C10" s="61">
        <f t="shared" si="0"/>
        <v>2</v>
      </c>
      <c r="D10" s="60"/>
      <c r="E10" s="60"/>
      <c r="F10" s="60">
        <v>2</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58" t="s">
        <v>802</v>
      </c>
      <c r="AF10" s="61"/>
      <c r="AG10" s="61">
        <f t="shared" si="1"/>
        <v>100</v>
      </c>
    </row>
    <row r="11" spans="1:33" ht="15.75">
      <c r="A11" s="58" t="s">
        <v>804</v>
      </c>
      <c r="B11" s="60" t="s">
        <v>805</v>
      </c>
      <c r="C11" s="61">
        <f t="shared" si="0"/>
        <v>2</v>
      </c>
      <c r="D11" s="60"/>
      <c r="E11" s="60"/>
      <c r="F11" s="60"/>
      <c r="G11" s="60">
        <v>1</v>
      </c>
      <c r="H11" s="60"/>
      <c r="I11" s="60"/>
      <c r="J11" s="60"/>
      <c r="K11" s="60"/>
      <c r="L11" s="60"/>
      <c r="M11" s="60"/>
      <c r="N11" s="60"/>
      <c r="O11" s="60"/>
      <c r="P11" s="60"/>
      <c r="Q11" s="60"/>
      <c r="R11" s="60"/>
      <c r="S11" s="60">
        <v>1</v>
      </c>
      <c r="T11" s="60"/>
      <c r="U11" s="60"/>
      <c r="V11" s="60"/>
      <c r="W11" s="60"/>
      <c r="X11" s="60"/>
      <c r="Y11" s="60"/>
      <c r="Z11" s="60"/>
      <c r="AA11" s="60"/>
      <c r="AB11" s="60"/>
      <c r="AC11" s="60"/>
      <c r="AD11" s="60"/>
      <c r="AE11" s="58" t="s">
        <v>804</v>
      </c>
      <c r="AF11" s="61"/>
      <c r="AG11" s="61">
        <f t="shared" si="1"/>
        <v>50</v>
      </c>
    </row>
    <row r="12" spans="1:33" ht="30">
      <c r="A12" s="58" t="s">
        <v>806</v>
      </c>
      <c r="B12" s="60" t="s">
        <v>807</v>
      </c>
      <c r="C12" s="61">
        <f t="shared" si="0"/>
        <v>4</v>
      </c>
      <c r="D12" s="60"/>
      <c r="E12" s="60">
        <v>4</v>
      </c>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58" t="s">
        <v>806</v>
      </c>
      <c r="AF12" s="61"/>
      <c r="AG12" s="61">
        <f t="shared" si="1"/>
        <v>100</v>
      </c>
    </row>
    <row r="13" spans="1:33" ht="30">
      <c r="A13" s="58" t="s">
        <v>808</v>
      </c>
      <c r="B13" s="60" t="s">
        <v>809</v>
      </c>
      <c r="C13" s="61">
        <f t="shared" si="0"/>
        <v>13</v>
      </c>
      <c r="D13" s="60"/>
      <c r="E13" s="60"/>
      <c r="F13" s="60">
        <v>11</v>
      </c>
      <c r="G13" s="60"/>
      <c r="H13" s="60"/>
      <c r="I13" s="60"/>
      <c r="J13" s="60"/>
      <c r="K13" s="60"/>
      <c r="L13" s="60">
        <v>2</v>
      </c>
      <c r="M13" s="60"/>
      <c r="N13" s="60"/>
      <c r="O13" s="60"/>
      <c r="P13" s="60"/>
      <c r="Q13" s="60"/>
      <c r="R13" s="60"/>
      <c r="S13" s="60"/>
      <c r="T13" s="60"/>
      <c r="U13" s="60"/>
      <c r="V13" s="60"/>
      <c r="W13" s="60"/>
      <c r="X13" s="60"/>
      <c r="Y13" s="60"/>
      <c r="Z13" s="60"/>
      <c r="AA13" s="60"/>
      <c r="AB13" s="60"/>
      <c r="AC13" s="60"/>
      <c r="AD13" s="60"/>
      <c r="AE13" s="58" t="s">
        <v>808</v>
      </c>
      <c r="AF13" s="61"/>
      <c r="AG13" s="61">
        <f t="shared" si="1"/>
        <v>84.62</v>
      </c>
    </row>
    <row r="14" spans="1:33" ht="30">
      <c r="A14" s="58" t="s">
        <v>810</v>
      </c>
      <c r="B14" s="60" t="s">
        <v>811</v>
      </c>
      <c r="C14" s="61">
        <f t="shared" si="0"/>
        <v>2</v>
      </c>
      <c r="D14" s="60"/>
      <c r="E14" s="60"/>
      <c r="F14" s="60">
        <v>2</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58" t="s">
        <v>810</v>
      </c>
      <c r="AF14" s="61"/>
      <c r="AG14" s="61">
        <f t="shared" si="1"/>
        <v>100</v>
      </c>
    </row>
    <row r="15" spans="1:33" ht="15.75">
      <c r="A15" s="58" t="s">
        <v>812</v>
      </c>
      <c r="B15" s="60" t="s">
        <v>813</v>
      </c>
      <c r="C15" s="61">
        <f t="shared" si="0"/>
        <v>4</v>
      </c>
      <c r="D15" s="60"/>
      <c r="E15" s="60"/>
      <c r="F15" s="60"/>
      <c r="G15" s="60">
        <v>1</v>
      </c>
      <c r="H15" s="60">
        <v>1</v>
      </c>
      <c r="I15" s="60">
        <v>1</v>
      </c>
      <c r="J15" s="60">
        <v>1</v>
      </c>
      <c r="K15" s="60"/>
      <c r="L15" s="60"/>
      <c r="M15" s="60"/>
      <c r="N15" s="60"/>
      <c r="O15" s="60"/>
      <c r="P15" s="60"/>
      <c r="Q15" s="60"/>
      <c r="R15" s="60"/>
      <c r="S15" s="60"/>
      <c r="T15" s="60"/>
      <c r="U15" s="60"/>
      <c r="V15" s="60"/>
      <c r="W15" s="60"/>
      <c r="X15" s="60"/>
      <c r="Y15" s="60"/>
      <c r="Z15" s="60"/>
      <c r="AA15" s="60"/>
      <c r="AB15" s="60"/>
      <c r="AC15" s="60"/>
      <c r="AD15" s="60"/>
      <c r="AE15" s="58" t="s">
        <v>812</v>
      </c>
      <c r="AF15" s="61"/>
      <c r="AG15" s="61">
        <f t="shared" si="1"/>
        <v>25</v>
      </c>
    </row>
    <row r="16" spans="1:33" ht="30">
      <c r="A16" s="58" t="s">
        <v>814</v>
      </c>
      <c r="B16" s="60" t="s">
        <v>815</v>
      </c>
      <c r="C16" s="61">
        <f t="shared" si="0"/>
        <v>3</v>
      </c>
      <c r="D16" s="60"/>
      <c r="E16" s="60"/>
      <c r="F16" s="60">
        <v>3</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58" t="s">
        <v>814</v>
      </c>
      <c r="AF16" s="61"/>
      <c r="AG16" s="61">
        <f t="shared" si="1"/>
        <v>100</v>
      </c>
    </row>
    <row r="17" spans="1:33" ht="30">
      <c r="A17" s="58" t="s">
        <v>816</v>
      </c>
      <c r="B17" s="60" t="s">
        <v>817</v>
      </c>
      <c r="C17" s="61">
        <f t="shared" si="0"/>
        <v>2</v>
      </c>
      <c r="D17" s="60"/>
      <c r="E17" s="60"/>
      <c r="F17" s="60">
        <v>2</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58" t="s">
        <v>816</v>
      </c>
      <c r="AF17" s="61"/>
      <c r="AG17" s="61">
        <f t="shared" si="1"/>
        <v>100</v>
      </c>
    </row>
    <row r="18" spans="1:33" ht="90">
      <c r="A18" s="58" t="s">
        <v>818</v>
      </c>
      <c r="B18" s="60" t="s">
        <v>819</v>
      </c>
      <c r="C18" s="61">
        <f t="shared" si="0"/>
        <v>16</v>
      </c>
      <c r="D18" s="60"/>
      <c r="E18" s="60"/>
      <c r="F18" s="60"/>
      <c r="G18" s="60"/>
      <c r="H18" s="60"/>
      <c r="I18" s="60"/>
      <c r="J18" s="60">
        <v>15</v>
      </c>
      <c r="K18" s="60"/>
      <c r="L18" s="60"/>
      <c r="M18" s="60"/>
      <c r="N18" s="60"/>
      <c r="O18" s="60">
        <v>1</v>
      </c>
      <c r="P18" s="60"/>
      <c r="Q18" s="60"/>
      <c r="R18" s="60"/>
      <c r="S18" s="60"/>
      <c r="T18" s="60"/>
      <c r="U18" s="60"/>
      <c r="V18" s="60"/>
      <c r="W18" s="60"/>
      <c r="X18" s="60"/>
      <c r="Y18" s="60"/>
      <c r="Z18" s="60"/>
      <c r="AA18" s="60"/>
      <c r="AB18" s="60"/>
      <c r="AC18" s="60"/>
      <c r="AD18" s="60"/>
      <c r="AE18" s="58" t="s">
        <v>818</v>
      </c>
      <c r="AF18" s="61"/>
      <c r="AG18" s="61">
        <f t="shared" si="1"/>
        <v>93.75</v>
      </c>
    </row>
    <row r="19" spans="1:33" ht="45">
      <c r="A19" s="58" t="s">
        <v>820</v>
      </c>
      <c r="B19" s="60" t="s">
        <v>821</v>
      </c>
      <c r="C19" s="61">
        <f t="shared" si="0"/>
        <v>2</v>
      </c>
      <c r="D19" s="60"/>
      <c r="E19" s="60"/>
      <c r="F19" s="60"/>
      <c r="G19" s="60"/>
      <c r="H19" s="60"/>
      <c r="I19" s="60">
        <v>2</v>
      </c>
      <c r="J19" s="60"/>
      <c r="K19" s="60"/>
      <c r="L19" s="60"/>
      <c r="M19" s="60"/>
      <c r="N19" s="60"/>
      <c r="O19" s="60"/>
      <c r="P19" s="60"/>
      <c r="Q19" s="60"/>
      <c r="R19" s="60"/>
      <c r="S19" s="60"/>
      <c r="T19" s="60"/>
      <c r="U19" s="60"/>
      <c r="V19" s="60"/>
      <c r="W19" s="60"/>
      <c r="X19" s="60"/>
      <c r="Y19" s="60"/>
      <c r="Z19" s="60"/>
      <c r="AA19" s="60"/>
      <c r="AB19" s="60"/>
      <c r="AC19" s="60"/>
      <c r="AD19" s="60"/>
      <c r="AE19" s="58" t="s">
        <v>820</v>
      </c>
      <c r="AF19" s="61"/>
      <c r="AG19" s="61">
        <f t="shared" si="1"/>
        <v>100</v>
      </c>
    </row>
    <row r="20" spans="1:33" ht="75">
      <c r="A20" s="58" t="s">
        <v>822</v>
      </c>
      <c r="B20" s="60" t="s">
        <v>823</v>
      </c>
      <c r="C20" s="61">
        <f t="shared" si="0"/>
        <v>2</v>
      </c>
      <c r="D20" s="60"/>
      <c r="E20" s="60"/>
      <c r="F20" s="60"/>
      <c r="G20" s="60"/>
      <c r="H20" s="60">
        <v>2</v>
      </c>
      <c r="I20" s="60"/>
      <c r="J20" s="60"/>
      <c r="K20" s="60"/>
      <c r="L20" s="60"/>
      <c r="M20" s="60"/>
      <c r="N20" s="60"/>
      <c r="O20" s="60"/>
      <c r="P20" s="60"/>
      <c r="Q20" s="60"/>
      <c r="R20" s="60"/>
      <c r="S20" s="60"/>
      <c r="T20" s="60"/>
      <c r="U20" s="60"/>
      <c r="V20" s="60"/>
      <c r="W20" s="60"/>
      <c r="X20" s="60"/>
      <c r="Y20" s="60"/>
      <c r="Z20" s="60"/>
      <c r="AA20" s="60"/>
      <c r="AB20" s="60"/>
      <c r="AC20" s="60"/>
      <c r="AD20" s="60"/>
      <c r="AE20" s="58" t="s">
        <v>822</v>
      </c>
      <c r="AF20" s="61"/>
      <c r="AG20" s="61">
        <f t="shared" si="1"/>
        <v>100</v>
      </c>
    </row>
    <row r="21" spans="1:33" ht="90">
      <c r="A21" s="58" t="s">
        <v>824</v>
      </c>
      <c r="B21" s="60" t="s">
        <v>825</v>
      </c>
      <c r="C21" s="61">
        <f t="shared" si="0"/>
        <v>5</v>
      </c>
      <c r="D21" s="60"/>
      <c r="E21" s="60"/>
      <c r="F21" s="60"/>
      <c r="G21" s="60"/>
      <c r="H21" s="60"/>
      <c r="I21" s="60"/>
      <c r="J21" s="60"/>
      <c r="K21" s="60"/>
      <c r="L21" s="60"/>
      <c r="M21" s="60"/>
      <c r="N21" s="60"/>
      <c r="O21" s="60"/>
      <c r="P21" s="60"/>
      <c r="Q21" s="60"/>
      <c r="R21" s="60"/>
      <c r="S21" s="60"/>
      <c r="T21" s="60"/>
      <c r="U21" s="60"/>
      <c r="V21" s="60"/>
      <c r="W21" s="60"/>
      <c r="X21" s="60"/>
      <c r="Y21" s="60"/>
      <c r="Z21" s="60"/>
      <c r="AA21" s="60">
        <v>4</v>
      </c>
      <c r="AB21" s="60">
        <v>1</v>
      </c>
      <c r="AC21" s="60"/>
      <c r="AD21" s="60"/>
      <c r="AE21" s="58" t="s">
        <v>824</v>
      </c>
      <c r="AF21" s="61"/>
      <c r="AG21" s="61">
        <f t="shared" si="1"/>
        <v>80</v>
      </c>
    </row>
    <row r="22" spans="1:33" ht="30">
      <c r="A22" s="58" t="s">
        <v>826</v>
      </c>
      <c r="B22" s="60" t="s">
        <v>827</v>
      </c>
      <c r="C22" s="61">
        <f t="shared" si="0"/>
        <v>2</v>
      </c>
      <c r="D22" s="60"/>
      <c r="E22" s="60"/>
      <c r="F22" s="60">
        <v>2</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58" t="s">
        <v>826</v>
      </c>
      <c r="AF22" s="61"/>
      <c r="AG22" s="61">
        <f t="shared" si="1"/>
        <v>100</v>
      </c>
    </row>
    <row r="23" spans="1:33" ht="30">
      <c r="A23" s="58" t="s">
        <v>828</v>
      </c>
      <c r="B23" s="60" t="s">
        <v>829</v>
      </c>
      <c r="C23" s="61">
        <f t="shared" si="0"/>
        <v>5</v>
      </c>
      <c r="D23" s="60"/>
      <c r="E23" s="60"/>
      <c r="F23" s="60"/>
      <c r="G23" s="60"/>
      <c r="H23" s="60">
        <v>3</v>
      </c>
      <c r="I23" s="60"/>
      <c r="J23" s="60">
        <v>2</v>
      </c>
      <c r="K23" s="60"/>
      <c r="L23" s="60"/>
      <c r="M23" s="60"/>
      <c r="N23" s="60"/>
      <c r="O23" s="60"/>
      <c r="P23" s="60"/>
      <c r="Q23" s="60"/>
      <c r="R23" s="60"/>
      <c r="S23" s="60"/>
      <c r="T23" s="60"/>
      <c r="U23" s="60"/>
      <c r="V23" s="60"/>
      <c r="W23" s="60"/>
      <c r="X23" s="60"/>
      <c r="Y23" s="60"/>
      <c r="Z23" s="60"/>
      <c r="AA23" s="60"/>
      <c r="AB23" s="60"/>
      <c r="AC23" s="60"/>
      <c r="AD23" s="60"/>
      <c r="AE23" s="58" t="s">
        <v>828</v>
      </c>
      <c r="AF23" s="61"/>
      <c r="AG23" s="61">
        <f t="shared" si="1"/>
        <v>60</v>
      </c>
    </row>
    <row r="24" spans="1:33" ht="15.75">
      <c r="A24" s="58" t="s">
        <v>830</v>
      </c>
      <c r="B24" s="60" t="s">
        <v>831</v>
      </c>
      <c r="C24" s="61">
        <f t="shared" si="0"/>
        <v>12</v>
      </c>
      <c r="D24" s="60"/>
      <c r="E24" s="60"/>
      <c r="F24" s="60"/>
      <c r="G24" s="60"/>
      <c r="H24" s="60"/>
      <c r="I24" s="60">
        <v>12</v>
      </c>
      <c r="J24" s="60"/>
      <c r="K24" s="60"/>
      <c r="L24" s="60"/>
      <c r="M24" s="60"/>
      <c r="N24" s="60"/>
      <c r="O24" s="60"/>
      <c r="P24" s="60"/>
      <c r="Q24" s="60"/>
      <c r="R24" s="60"/>
      <c r="S24" s="60"/>
      <c r="T24" s="60"/>
      <c r="U24" s="60"/>
      <c r="V24" s="60"/>
      <c r="W24" s="60"/>
      <c r="X24" s="60"/>
      <c r="Y24" s="60"/>
      <c r="Z24" s="60"/>
      <c r="AA24" s="60"/>
      <c r="AB24" s="60"/>
      <c r="AC24" s="60"/>
      <c r="AD24" s="60"/>
      <c r="AE24" s="58" t="s">
        <v>830</v>
      </c>
      <c r="AF24" s="61"/>
      <c r="AG24" s="61">
        <f t="shared" si="1"/>
        <v>100</v>
      </c>
    </row>
    <row r="25" spans="1:33" ht="30">
      <c r="A25" s="58" t="s">
        <v>832</v>
      </c>
      <c r="B25" s="60" t="s">
        <v>833</v>
      </c>
      <c r="C25" s="61">
        <f t="shared" si="0"/>
        <v>8</v>
      </c>
      <c r="D25" s="60">
        <v>7</v>
      </c>
      <c r="E25" s="60"/>
      <c r="F25" s="60"/>
      <c r="G25" s="60"/>
      <c r="H25" s="60"/>
      <c r="I25" s="60"/>
      <c r="J25" s="60">
        <v>1</v>
      </c>
      <c r="K25" s="60"/>
      <c r="L25" s="60"/>
      <c r="M25" s="60"/>
      <c r="N25" s="60"/>
      <c r="O25" s="60"/>
      <c r="P25" s="60"/>
      <c r="Q25" s="60"/>
      <c r="R25" s="60"/>
      <c r="S25" s="60"/>
      <c r="T25" s="60"/>
      <c r="U25" s="60"/>
      <c r="V25" s="60"/>
      <c r="W25" s="60"/>
      <c r="X25" s="60"/>
      <c r="Y25" s="60"/>
      <c r="Z25" s="60"/>
      <c r="AA25" s="60"/>
      <c r="AB25" s="60"/>
      <c r="AC25" s="60"/>
      <c r="AD25" s="60"/>
      <c r="AE25" s="58" t="s">
        <v>832</v>
      </c>
      <c r="AF25" s="61"/>
      <c r="AG25" s="61">
        <f t="shared" si="1"/>
        <v>87.5</v>
      </c>
    </row>
    <row r="26" spans="1:33" ht="30">
      <c r="A26" s="58" t="s">
        <v>834</v>
      </c>
      <c r="B26" s="60" t="s">
        <v>835</v>
      </c>
      <c r="C26" s="61">
        <f t="shared" si="0"/>
        <v>2</v>
      </c>
      <c r="D26" s="60"/>
      <c r="E26" s="60"/>
      <c r="F26" s="60">
        <v>2</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58" t="s">
        <v>834</v>
      </c>
      <c r="AF26" s="61"/>
      <c r="AG26" s="61">
        <f t="shared" si="1"/>
        <v>100</v>
      </c>
    </row>
    <row r="27" spans="1:33" ht="60">
      <c r="A27" s="58" t="s">
        <v>836</v>
      </c>
      <c r="B27" s="60" t="s">
        <v>837</v>
      </c>
      <c r="C27" s="61">
        <f t="shared" si="0"/>
        <v>3</v>
      </c>
      <c r="D27" s="60"/>
      <c r="E27" s="60"/>
      <c r="F27" s="60"/>
      <c r="G27" s="60"/>
      <c r="H27" s="60"/>
      <c r="I27" s="60"/>
      <c r="J27" s="60"/>
      <c r="K27" s="60"/>
      <c r="L27" s="60"/>
      <c r="M27" s="60">
        <v>3</v>
      </c>
      <c r="N27" s="60"/>
      <c r="O27" s="60"/>
      <c r="P27" s="60"/>
      <c r="Q27" s="60"/>
      <c r="R27" s="60"/>
      <c r="S27" s="60"/>
      <c r="T27" s="60"/>
      <c r="U27" s="60"/>
      <c r="V27" s="60"/>
      <c r="W27" s="60"/>
      <c r="X27" s="60"/>
      <c r="Y27" s="60"/>
      <c r="Z27" s="60"/>
      <c r="AA27" s="60"/>
      <c r="AB27" s="60"/>
      <c r="AC27" s="60"/>
      <c r="AD27" s="60"/>
      <c r="AE27" s="58" t="s">
        <v>836</v>
      </c>
      <c r="AF27" s="61"/>
      <c r="AG27" s="61">
        <f t="shared" si="1"/>
        <v>100</v>
      </c>
    </row>
    <row r="28" spans="1:33" ht="75">
      <c r="A28" s="58" t="s">
        <v>838</v>
      </c>
      <c r="B28" s="60" t="s">
        <v>839</v>
      </c>
      <c r="C28" s="61">
        <f t="shared" si="0"/>
        <v>74</v>
      </c>
      <c r="D28" s="60"/>
      <c r="E28" s="60"/>
      <c r="F28" s="60"/>
      <c r="G28" s="60">
        <v>1</v>
      </c>
      <c r="H28" s="60">
        <v>50</v>
      </c>
      <c r="I28" s="60">
        <v>1</v>
      </c>
      <c r="J28" s="60">
        <v>14</v>
      </c>
      <c r="K28" s="60"/>
      <c r="L28" s="60"/>
      <c r="M28" s="60"/>
      <c r="N28" s="100">
        <v>1</v>
      </c>
      <c r="O28" s="60"/>
      <c r="P28" s="60">
        <v>1</v>
      </c>
      <c r="Q28" s="100">
        <v>1</v>
      </c>
      <c r="R28" s="60"/>
      <c r="S28" s="60"/>
      <c r="T28" s="60"/>
      <c r="U28" s="60"/>
      <c r="V28" s="60"/>
      <c r="W28" s="60"/>
      <c r="X28" s="60">
        <v>2</v>
      </c>
      <c r="Y28" s="60"/>
      <c r="Z28" s="60"/>
      <c r="AA28" s="60"/>
      <c r="AB28" s="60"/>
      <c r="AC28" s="60">
        <v>3</v>
      </c>
      <c r="AD28" s="60"/>
      <c r="AE28" s="58" t="s">
        <v>838</v>
      </c>
      <c r="AF28" s="61"/>
      <c r="AG28" s="61">
        <f t="shared" si="1"/>
        <v>67.569999999999993</v>
      </c>
    </row>
    <row r="29" spans="1:33" ht="30">
      <c r="A29" s="58" t="s">
        <v>840</v>
      </c>
      <c r="B29" s="60" t="s">
        <v>841</v>
      </c>
      <c r="C29" s="61">
        <f t="shared" si="0"/>
        <v>10</v>
      </c>
      <c r="D29" s="60"/>
      <c r="E29" s="60"/>
      <c r="F29" s="60"/>
      <c r="G29" s="60">
        <v>2</v>
      </c>
      <c r="H29" s="60"/>
      <c r="I29" s="60"/>
      <c r="J29" s="60">
        <v>8</v>
      </c>
      <c r="K29" s="60"/>
      <c r="L29" s="60"/>
      <c r="M29" s="60"/>
      <c r="N29" s="60"/>
      <c r="O29" s="60"/>
      <c r="P29" s="60"/>
      <c r="Q29" s="60"/>
      <c r="R29" s="60"/>
      <c r="S29" s="60"/>
      <c r="T29" s="60"/>
      <c r="U29" s="60"/>
      <c r="V29" s="60"/>
      <c r="W29" s="60"/>
      <c r="X29" s="60"/>
      <c r="Y29" s="60"/>
      <c r="Z29" s="60"/>
      <c r="AA29" s="60"/>
      <c r="AB29" s="60"/>
      <c r="AC29" s="60"/>
      <c r="AD29" s="60"/>
      <c r="AE29" s="58" t="s">
        <v>840</v>
      </c>
      <c r="AF29" s="61"/>
      <c r="AG29" s="61">
        <f t="shared" si="1"/>
        <v>80</v>
      </c>
    </row>
    <row r="30" spans="1:33" ht="75">
      <c r="A30" s="58" t="s">
        <v>842</v>
      </c>
      <c r="B30" s="60" t="s">
        <v>843</v>
      </c>
      <c r="C30" s="61">
        <f t="shared" si="0"/>
        <v>9</v>
      </c>
      <c r="D30" s="60"/>
      <c r="E30" s="60"/>
      <c r="F30" s="60"/>
      <c r="G30" s="60"/>
      <c r="H30" s="60">
        <v>9</v>
      </c>
      <c r="I30" s="60"/>
      <c r="J30" s="60"/>
      <c r="K30" s="60"/>
      <c r="L30" s="60"/>
      <c r="M30" s="60"/>
      <c r="N30" s="60"/>
      <c r="O30" s="60"/>
      <c r="P30" s="60"/>
      <c r="Q30" s="60"/>
      <c r="R30" s="60"/>
      <c r="S30" s="60"/>
      <c r="T30" s="60"/>
      <c r="U30" s="60"/>
      <c r="V30" s="60"/>
      <c r="W30" s="60"/>
      <c r="X30" s="60"/>
      <c r="Y30" s="60"/>
      <c r="Z30" s="60"/>
      <c r="AA30" s="60"/>
      <c r="AB30" s="60"/>
      <c r="AC30" s="60"/>
      <c r="AD30" s="60"/>
      <c r="AE30" s="58" t="s">
        <v>842</v>
      </c>
      <c r="AF30" s="61"/>
      <c r="AG30" s="61">
        <f t="shared" si="1"/>
        <v>100</v>
      </c>
    </row>
    <row r="31" spans="1:33" ht="45">
      <c r="A31" s="58" t="s">
        <v>844</v>
      </c>
      <c r="B31" s="60" t="s">
        <v>845</v>
      </c>
      <c r="C31" s="61">
        <f t="shared" si="0"/>
        <v>5</v>
      </c>
      <c r="D31" s="60"/>
      <c r="E31" s="60"/>
      <c r="F31" s="60"/>
      <c r="G31" s="60"/>
      <c r="H31" s="60">
        <v>1</v>
      </c>
      <c r="I31" s="60"/>
      <c r="J31" s="60">
        <v>4</v>
      </c>
      <c r="K31" s="60"/>
      <c r="L31" s="60"/>
      <c r="M31" s="60"/>
      <c r="N31" s="60"/>
      <c r="O31" s="60"/>
      <c r="P31" s="60"/>
      <c r="Q31" s="60"/>
      <c r="R31" s="60"/>
      <c r="S31" s="60"/>
      <c r="T31" s="60"/>
      <c r="U31" s="60"/>
      <c r="V31" s="60"/>
      <c r="W31" s="60"/>
      <c r="X31" s="60"/>
      <c r="Y31" s="60"/>
      <c r="Z31" s="60"/>
      <c r="AA31" s="60"/>
      <c r="AB31" s="60"/>
      <c r="AC31" s="60"/>
      <c r="AD31" s="60"/>
      <c r="AE31" s="58" t="s">
        <v>844</v>
      </c>
      <c r="AF31" s="61"/>
      <c r="AG31" s="61">
        <f t="shared" si="1"/>
        <v>80</v>
      </c>
    </row>
    <row r="32" spans="1:33" ht="15.75">
      <c r="A32" s="58" t="s">
        <v>846</v>
      </c>
      <c r="B32" s="60" t="s">
        <v>847</v>
      </c>
      <c r="C32" s="61">
        <f t="shared" si="0"/>
        <v>7</v>
      </c>
      <c r="D32" s="60"/>
      <c r="E32" s="60"/>
      <c r="F32" s="60"/>
      <c r="G32" s="60"/>
      <c r="H32" s="60"/>
      <c r="I32" s="60"/>
      <c r="J32" s="60">
        <v>7</v>
      </c>
      <c r="K32" s="60"/>
      <c r="L32" s="60"/>
      <c r="M32" s="60"/>
      <c r="N32" s="60"/>
      <c r="O32" s="60"/>
      <c r="P32" s="60"/>
      <c r="Q32" s="60"/>
      <c r="R32" s="60"/>
      <c r="S32" s="60"/>
      <c r="T32" s="60"/>
      <c r="U32" s="60"/>
      <c r="V32" s="60"/>
      <c r="W32" s="60"/>
      <c r="X32" s="60"/>
      <c r="Y32" s="60"/>
      <c r="Z32" s="60"/>
      <c r="AA32" s="60"/>
      <c r="AB32" s="60"/>
      <c r="AC32" s="60"/>
      <c r="AD32" s="60"/>
      <c r="AE32" s="58" t="s">
        <v>846</v>
      </c>
      <c r="AF32" s="61"/>
      <c r="AG32" s="61">
        <f t="shared" si="1"/>
        <v>100</v>
      </c>
    </row>
    <row r="33" spans="1:33" ht="15.75">
      <c r="A33" s="58" t="s">
        <v>848</v>
      </c>
      <c r="B33" s="60" t="s">
        <v>849</v>
      </c>
      <c r="C33" s="61">
        <f t="shared" si="0"/>
        <v>4</v>
      </c>
      <c r="D33" s="60"/>
      <c r="E33" s="60"/>
      <c r="F33" s="60"/>
      <c r="G33" s="60"/>
      <c r="H33" s="60">
        <v>1</v>
      </c>
      <c r="I33" s="60"/>
      <c r="J33" s="60">
        <v>3</v>
      </c>
      <c r="K33" s="60"/>
      <c r="L33" s="60"/>
      <c r="M33" s="60"/>
      <c r="N33" s="60"/>
      <c r="O33" s="60"/>
      <c r="P33" s="60"/>
      <c r="Q33" s="60"/>
      <c r="R33" s="60"/>
      <c r="S33" s="60"/>
      <c r="T33" s="60"/>
      <c r="U33" s="60"/>
      <c r="V33" s="60"/>
      <c r="W33" s="60"/>
      <c r="X33" s="60"/>
      <c r="Y33" s="60"/>
      <c r="Z33" s="60"/>
      <c r="AA33" s="60"/>
      <c r="AB33" s="60"/>
      <c r="AC33" s="60"/>
      <c r="AD33" s="60"/>
      <c r="AE33" s="58" t="s">
        <v>848</v>
      </c>
      <c r="AF33" s="61"/>
      <c r="AG33" s="61">
        <f t="shared" si="1"/>
        <v>75</v>
      </c>
    </row>
    <row r="34" spans="1:33" ht="15.75">
      <c r="A34" s="58" t="s">
        <v>850</v>
      </c>
      <c r="B34" s="60" t="s">
        <v>851</v>
      </c>
      <c r="C34" s="61">
        <f t="shared" si="0"/>
        <v>4</v>
      </c>
      <c r="D34" s="60">
        <v>4</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58" t="s">
        <v>850</v>
      </c>
      <c r="AF34" s="61"/>
      <c r="AG34" s="61">
        <f t="shared" si="1"/>
        <v>100</v>
      </c>
    </row>
    <row r="35" spans="1:33" ht="30">
      <c r="A35" s="58" t="s">
        <v>852</v>
      </c>
      <c r="B35" s="60" t="s">
        <v>853</v>
      </c>
      <c r="C35" s="61">
        <f t="shared" si="0"/>
        <v>4</v>
      </c>
      <c r="D35" s="60"/>
      <c r="E35" s="60"/>
      <c r="F35" s="60">
        <v>4</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58" t="s">
        <v>852</v>
      </c>
      <c r="AF35" s="61"/>
      <c r="AG35" s="61">
        <f t="shared" si="1"/>
        <v>100</v>
      </c>
    </row>
    <row r="36" spans="1:33" ht="30">
      <c r="A36" s="58" t="s">
        <v>854</v>
      </c>
      <c r="B36" s="60" t="s">
        <v>855</v>
      </c>
      <c r="C36" s="61">
        <f t="shared" si="0"/>
        <v>2</v>
      </c>
      <c r="D36" s="60"/>
      <c r="E36" s="60"/>
      <c r="F36" s="60"/>
      <c r="G36" s="60"/>
      <c r="H36" s="60">
        <v>1</v>
      </c>
      <c r="I36" s="60"/>
      <c r="J36" s="60">
        <v>1</v>
      </c>
      <c r="K36" s="60"/>
      <c r="L36" s="60"/>
      <c r="M36" s="60"/>
      <c r="N36" s="60"/>
      <c r="O36" s="60"/>
      <c r="P36" s="60"/>
      <c r="Q36" s="60"/>
      <c r="R36" s="60"/>
      <c r="S36" s="60"/>
      <c r="T36" s="60"/>
      <c r="U36" s="60"/>
      <c r="V36" s="60"/>
      <c r="W36" s="60"/>
      <c r="X36" s="60"/>
      <c r="Y36" s="60"/>
      <c r="Z36" s="60"/>
      <c r="AA36" s="60"/>
      <c r="AB36" s="60"/>
      <c r="AC36" s="60"/>
      <c r="AD36" s="60"/>
      <c r="AE36" s="58" t="s">
        <v>854</v>
      </c>
      <c r="AF36" s="61"/>
      <c r="AG36" s="61">
        <f t="shared" si="1"/>
        <v>50</v>
      </c>
    </row>
    <row r="37" spans="1:33" ht="30">
      <c r="A37" s="58" t="s">
        <v>856</v>
      </c>
      <c r="B37" s="60" t="s">
        <v>857</v>
      </c>
      <c r="C37" s="61">
        <f t="shared" si="0"/>
        <v>2</v>
      </c>
      <c r="D37" s="60"/>
      <c r="E37" s="60"/>
      <c r="F37" s="60">
        <v>2</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58" t="s">
        <v>856</v>
      </c>
      <c r="AF37" s="61"/>
      <c r="AG37" s="61">
        <f t="shared" si="1"/>
        <v>100</v>
      </c>
    </row>
    <row r="38" spans="1:33" ht="30">
      <c r="A38" s="58" t="s">
        <v>858</v>
      </c>
      <c r="B38" s="60" t="s">
        <v>859</v>
      </c>
      <c r="C38" s="61">
        <f t="shared" si="0"/>
        <v>15</v>
      </c>
      <c r="D38" s="60">
        <v>13</v>
      </c>
      <c r="E38" s="60"/>
      <c r="F38" s="60"/>
      <c r="G38" s="60"/>
      <c r="H38" s="60"/>
      <c r="I38" s="60"/>
      <c r="J38" s="60">
        <v>2</v>
      </c>
      <c r="K38" s="60"/>
      <c r="L38" s="60"/>
      <c r="M38" s="60"/>
      <c r="N38" s="60"/>
      <c r="O38" s="60"/>
      <c r="P38" s="60"/>
      <c r="Q38" s="60"/>
      <c r="R38" s="60"/>
      <c r="S38" s="60"/>
      <c r="T38" s="60"/>
      <c r="U38" s="60"/>
      <c r="V38" s="60"/>
      <c r="W38" s="60"/>
      <c r="X38" s="60"/>
      <c r="Y38" s="60"/>
      <c r="Z38" s="60"/>
      <c r="AA38" s="60"/>
      <c r="AB38" s="60"/>
      <c r="AC38" s="60"/>
      <c r="AD38" s="60"/>
      <c r="AE38" s="58" t="s">
        <v>858</v>
      </c>
      <c r="AF38" s="61"/>
      <c r="AG38" s="61">
        <f t="shared" si="1"/>
        <v>86.67</v>
      </c>
    </row>
    <row r="39" spans="1:33" ht="45">
      <c r="A39" s="58" t="s">
        <v>860</v>
      </c>
      <c r="B39" s="60" t="s">
        <v>861</v>
      </c>
      <c r="C39" s="61">
        <f t="shared" si="0"/>
        <v>2</v>
      </c>
      <c r="D39" s="60">
        <v>2</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58" t="s">
        <v>860</v>
      </c>
      <c r="AF39" s="61"/>
      <c r="AG39" s="61">
        <f t="shared" si="1"/>
        <v>100</v>
      </c>
    </row>
    <row r="40" spans="1:33" ht="30">
      <c r="A40" s="58" t="s">
        <v>862</v>
      </c>
      <c r="B40" s="60" t="s">
        <v>863</v>
      </c>
      <c r="C40" s="61">
        <f t="shared" si="0"/>
        <v>3</v>
      </c>
      <c r="D40" s="60"/>
      <c r="E40" s="60"/>
      <c r="F40" s="60">
        <v>1</v>
      </c>
      <c r="G40" s="60"/>
      <c r="H40" s="60"/>
      <c r="I40" s="60">
        <v>1</v>
      </c>
      <c r="J40" s="60"/>
      <c r="K40" s="60"/>
      <c r="L40" s="60"/>
      <c r="M40" s="60"/>
      <c r="N40" s="60"/>
      <c r="O40" s="60"/>
      <c r="P40" s="60"/>
      <c r="Q40" s="60"/>
      <c r="R40" s="60"/>
      <c r="S40" s="60"/>
      <c r="T40" s="60"/>
      <c r="U40" s="60"/>
      <c r="V40" s="60"/>
      <c r="W40" s="60"/>
      <c r="X40" s="60"/>
      <c r="Y40" s="60"/>
      <c r="Z40" s="60">
        <v>1</v>
      </c>
      <c r="AA40" s="60"/>
      <c r="AB40" s="60"/>
      <c r="AC40" s="60"/>
      <c r="AD40" s="60"/>
      <c r="AE40" s="58" t="s">
        <v>862</v>
      </c>
      <c r="AF40" s="61"/>
      <c r="AG40" s="61">
        <f t="shared" si="1"/>
        <v>33.33</v>
      </c>
    </row>
    <row r="41" spans="1:33" ht="45">
      <c r="A41" s="58" t="s">
        <v>864</v>
      </c>
      <c r="B41" s="60" t="s">
        <v>865</v>
      </c>
      <c r="C41" s="61">
        <f t="shared" si="0"/>
        <v>2</v>
      </c>
      <c r="D41" s="60"/>
      <c r="E41" s="60"/>
      <c r="F41" s="60"/>
      <c r="G41" s="60"/>
      <c r="H41" s="60"/>
      <c r="I41" s="60"/>
      <c r="J41" s="60"/>
      <c r="K41" s="60"/>
      <c r="L41" s="60"/>
      <c r="M41" s="60"/>
      <c r="N41" s="60"/>
      <c r="O41" s="60"/>
      <c r="P41" s="60"/>
      <c r="Q41" s="60"/>
      <c r="R41" s="60"/>
      <c r="S41" s="60"/>
      <c r="T41" s="60"/>
      <c r="U41" s="60"/>
      <c r="V41" s="60"/>
      <c r="W41" s="60"/>
      <c r="X41" s="60"/>
      <c r="Y41" s="60">
        <v>2</v>
      </c>
      <c r="Z41" s="60"/>
      <c r="AA41" s="60"/>
      <c r="AB41" s="60"/>
      <c r="AC41" s="60"/>
      <c r="AD41" s="60"/>
      <c r="AE41" s="58" t="s">
        <v>864</v>
      </c>
      <c r="AF41" s="61"/>
      <c r="AG41" s="61">
        <f t="shared" si="1"/>
        <v>100</v>
      </c>
    </row>
    <row r="42" spans="1:33" ht="30">
      <c r="A42" s="58" t="s">
        <v>866</v>
      </c>
      <c r="B42" s="60" t="s">
        <v>867</v>
      </c>
      <c r="C42" s="61">
        <f t="shared" si="0"/>
        <v>2</v>
      </c>
      <c r="D42" s="60"/>
      <c r="E42" s="60"/>
      <c r="F42" s="60"/>
      <c r="G42" s="60"/>
      <c r="H42" s="60">
        <v>2</v>
      </c>
      <c r="I42" s="60"/>
      <c r="J42" s="60"/>
      <c r="K42" s="60"/>
      <c r="L42" s="60"/>
      <c r="M42" s="60"/>
      <c r="N42" s="60"/>
      <c r="O42" s="60"/>
      <c r="P42" s="60"/>
      <c r="Q42" s="60"/>
      <c r="R42" s="60"/>
      <c r="S42" s="60"/>
      <c r="T42" s="60"/>
      <c r="U42" s="60"/>
      <c r="V42" s="60"/>
      <c r="W42" s="60"/>
      <c r="X42" s="60"/>
      <c r="Y42" s="60"/>
      <c r="Z42" s="60"/>
      <c r="AA42" s="60"/>
      <c r="AB42" s="60"/>
      <c r="AC42" s="60"/>
      <c r="AD42" s="60"/>
      <c r="AE42" s="58" t="s">
        <v>866</v>
      </c>
      <c r="AF42" s="61"/>
      <c r="AG42" s="61">
        <f t="shared" si="1"/>
        <v>100</v>
      </c>
    </row>
    <row r="43" spans="1:33" ht="30">
      <c r="A43" s="58" t="s">
        <v>868</v>
      </c>
      <c r="B43" s="60" t="s">
        <v>869</v>
      </c>
      <c r="C43" s="61">
        <f t="shared" si="0"/>
        <v>9</v>
      </c>
      <c r="D43" s="60"/>
      <c r="E43" s="60"/>
      <c r="F43" s="60">
        <v>9</v>
      </c>
      <c r="G43" s="60"/>
      <c r="H43" s="60"/>
      <c r="I43" s="60"/>
      <c r="J43" s="60"/>
      <c r="K43" s="60"/>
      <c r="L43" s="60"/>
      <c r="M43" s="60"/>
      <c r="N43" s="60"/>
      <c r="O43" s="60"/>
      <c r="P43" s="60"/>
      <c r="Q43" s="60"/>
      <c r="R43" s="60"/>
      <c r="S43" s="60"/>
      <c r="T43" s="60"/>
      <c r="U43" s="60"/>
      <c r="V43" s="60"/>
      <c r="W43" s="60"/>
      <c r="X43" s="60"/>
      <c r="Y43" s="60"/>
      <c r="Z43" s="60"/>
      <c r="AA43" s="60"/>
      <c r="AB43" s="60"/>
      <c r="AC43" s="60"/>
      <c r="AD43" s="60"/>
      <c r="AE43" s="58" t="s">
        <v>868</v>
      </c>
      <c r="AF43" s="61"/>
      <c r="AG43" s="61">
        <f t="shared" si="1"/>
        <v>100</v>
      </c>
    </row>
    <row r="44" spans="1:33" ht="30">
      <c r="A44" s="58" t="s">
        <v>870</v>
      </c>
      <c r="B44" s="60" t="s">
        <v>871</v>
      </c>
      <c r="C44" s="61">
        <f t="shared" si="0"/>
        <v>5</v>
      </c>
      <c r="D44" s="60"/>
      <c r="E44" s="60"/>
      <c r="F44" s="60">
        <v>5</v>
      </c>
      <c r="G44" s="60"/>
      <c r="H44" s="60"/>
      <c r="I44" s="60"/>
      <c r="J44" s="60"/>
      <c r="K44" s="60"/>
      <c r="L44" s="60"/>
      <c r="M44" s="60"/>
      <c r="N44" s="60"/>
      <c r="O44" s="60"/>
      <c r="P44" s="60"/>
      <c r="Q44" s="60"/>
      <c r="R44" s="60"/>
      <c r="S44" s="60"/>
      <c r="T44" s="60"/>
      <c r="U44" s="60"/>
      <c r="V44" s="60"/>
      <c r="W44" s="60"/>
      <c r="X44" s="60"/>
      <c r="Y44" s="60"/>
      <c r="Z44" s="60"/>
      <c r="AA44" s="60"/>
      <c r="AB44" s="60"/>
      <c r="AC44" s="60"/>
      <c r="AD44" s="60"/>
      <c r="AE44" s="58" t="s">
        <v>870</v>
      </c>
      <c r="AF44" s="61"/>
      <c r="AG44" s="61">
        <f t="shared" si="1"/>
        <v>100</v>
      </c>
    </row>
    <row r="45" spans="1:33" ht="30">
      <c r="A45" s="58" t="s">
        <v>872</v>
      </c>
      <c r="B45" s="60" t="s">
        <v>873</v>
      </c>
      <c r="C45" s="61">
        <f t="shared" si="0"/>
        <v>2</v>
      </c>
      <c r="D45" s="60"/>
      <c r="E45" s="60"/>
      <c r="F45" s="60">
        <v>2</v>
      </c>
      <c r="G45" s="60"/>
      <c r="H45" s="60"/>
      <c r="I45" s="60"/>
      <c r="J45" s="60"/>
      <c r="K45" s="60"/>
      <c r="L45" s="60"/>
      <c r="M45" s="60"/>
      <c r="N45" s="60"/>
      <c r="O45" s="60"/>
      <c r="P45" s="60"/>
      <c r="Q45" s="60"/>
      <c r="R45" s="60"/>
      <c r="S45" s="60"/>
      <c r="T45" s="60"/>
      <c r="U45" s="60"/>
      <c r="V45" s="60"/>
      <c r="W45" s="60"/>
      <c r="X45" s="60"/>
      <c r="Y45" s="60"/>
      <c r="Z45" s="60"/>
      <c r="AA45" s="60"/>
      <c r="AB45" s="60"/>
      <c r="AC45" s="60"/>
      <c r="AD45" s="60"/>
      <c r="AE45" s="58" t="s">
        <v>872</v>
      </c>
      <c r="AF45" s="61"/>
      <c r="AG45" s="61">
        <f t="shared" si="1"/>
        <v>100</v>
      </c>
    </row>
    <row r="46" spans="1:33" ht="45">
      <c r="A46" s="58" t="s">
        <v>874</v>
      </c>
      <c r="B46" s="60" t="s">
        <v>875</v>
      </c>
      <c r="C46" s="61">
        <f t="shared" si="0"/>
        <v>12</v>
      </c>
      <c r="D46" s="60"/>
      <c r="E46" s="60"/>
      <c r="F46" s="60"/>
      <c r="G46" s="60">
        <v>6</v>
      </c>
      <c r="H46" s="60"/>
      <c r="I46" s="60"/>
      <c r="J46" s="60">
        <v>3</v>
      </c>
      <c r="K46" s="60"/>
      <c r="L46" s="60"/>
      <c r="M46" s="60"/>
      <c r="N46" s="60"/>
      <c r="O46" s="60"/>
      <c r="P46" s="60"/>
      <c r="Q46" s="60"/>
      <c r="R46" s="60">
        <v>1</v>
      </c>
      <c r="S46" s="60"/>
      <c r="T46" s="60"/>
      <c r="U46" s="60"/>
      <c r="V46" s="60"/>
      <c r="W46" s="60">
        <v>2</v>
      </c>
      <c r="X46" s="60"/>
      <c r="Y46" s="60"/>
      <c r="Z46" s="60"/>
      <c r="AA46" s="60"/>
      <c r="AB46" s="60"/>
      <c r="AC46" s="60"/>
      <c r="AD46" s="60"/>
      <c r="AE46" s="58" t="s">
        <v>874</v>
      </c>
      <c r="AF46" s="61"/>
      <c r="AG46" s="61">
        <f t="shared" si="1"/>
        <v>50</v>
      </c>
    </row>
    <row r="47" spans="1:33" ht="45">
      <c r="A47" s="58" t="s">
        <v>876</v>
      </c>
      <c r="B47" s="60" t="s">
        <v>877</v>
      </c>
      <c r="C47" s="61">
        <f t="shared" si="0"/>
        <v>2</v>
      </c>
      <c r="D47" s="60"/>
      <c r="E47" s="60"/>
      <c r="F47" s="60"/>
      <c r="G47" s="60"/>
      <c r="H47" s="60"/>
      <c r="I47" s="60">
        <v>1</v>
      </c>
      <c r="J47" s="60">
        <v>1</v>
      </c>
      <c r="K47" s="60"/>
      <c r="L47" s="60"/>
      <c r="M47" s="60"/>
      <c r="N47" s="60"/>
      <c r="O47" s="60"/>
      <c r="P47" s="60"/>
      <c r="Q47" s="60"/>
      <c r="R47" s="60"/>
      <c r="S47" s="60"/>
      <c r="T47" s="60"/>
      <c r="U47" s="60"/>
      <c r="V47" s="60"/>
      <c r="W47" s="60"/>
      <c r="X47" s="60"/>
      <c r="Y47" s="60"/>
      <c r="Z47" s="60"/>
      <c r="AA47" s="60"/>
      <c r="AB47" s="60"/>
      <c r="AC47" s="60"/>
      <c r="AD47" s="60"/>
      <c r="AE47" s="58" t="s">
        <v>876</v>
      </c>
      <c r="AF47" s="61"/>
      <c r="AG47" s="61">
        <f t="shared" si="1"/>
        <v>50</v>
      </c>
    </row>
    <row r="48" spans="1:33" ht="15.75">
      <c r="A48" s="58" t="s">
        <v>878</v>
      </c>
      <c r="B48" s="60" t="s">
        <v>879</v>
      </c>
      <c r="C48" s="61">
        <f t="shared" si="0"/>
        <v>2</v>
      </c>
      <c r="D48" s="60"/>
      <c r="E48" s="60"/>
      <c r="F48" s="60">
        <v>2</v>
      </c>
      <c r="G48" s="60"/>
      <c r="H48" s="60"/>
      <c r="I48" s="60"/>
      <c r="J48" s="60"/>
      <c r="K48" s="60"/>
      <c r="L48" s="60"/>
      <c r="M48" s="60"/>
      <c r="N48" s="60"/>
      <c r="O48" s="60"/>
      <c r="P48" s="60"/>
      <c r="Q48" s="60"/>
      <c r="R48" s="60"/>
      <c r="S48" s="60"/>
      <c r="T48" s="60"/>
      <c r="U48" s="60"/>
      <c r="V48" s="60"/>
      <c r="W48" s="60"/>
      <c r="X48" s="60"/>
      <c r="Y48" s="60"/>
      <c r="Z48" s="60"/>
      <c r="AA48" s="60"/>
      <c r="AB48" s="60"/>
      <c r="AC48" s="60"/>
      <c r="AD48" s="60"/>
      <c r="AE48" s="58" t="s">
        <v>878</v>
      </c>
      <c r="AF48" s="61"/>
      <c r="AG48" s="61">
        <f t="shared" si="1"/>
        <v>100</v>
      </c>
    </row>
    <row r="49" spans="1:33" ht="30">
      <c r="A49" s="58" t="s">
        <v>880</v>
      </c>
      <c r="B49" s="60" t="s">
        <v>881</v>
      </c>
      <c r="C49" s="61">
        <f t="shared" si="0"/>
        <v>19</v>
      </c>
      <c r="D49" s="60"/>
      <c r="E49" s="60"/>
      <c r="F49" s="60">
        <v>19</v>
      </c>
      <c r="G49" s="60"/>
      <c r="H49" s="60"/>
      <c r="I49" s="60"/>
      <c r="J49" s="60"/>
      <c r="K49" s="60"/>
      <c r="L49" s="60"/>
      <c r="M49" s="60"/>
      <c r="N49" s="60"/>
      <c r="O49" s="60"/>
      <c r="P49" s="60"/>
      <c r="Q49" s="60"/>
      <c r="R49" s="60"/>
      <c r="S49" s="60"/>
      <c r="T49" s="60"/>
      <c r="U49" s="60"/>
      <c r="V49" s="60"/>
      <c r="W49" s="60"/>
      <c r="X49" s="60"/>
      <c r="Y49" s="60"/>
      <c r="Z49" s="60"/>
      <c r="AA49" s="60"/>
      <c r="AB49" s="60"/>
      <c r="AC49" s="60"/>
      <c r="AD49" s="60"/>
      <c r="AE49" s="58" t="s">
        <v>880</v>
      </c>
      <c r="AF49" s="61"/>
      <c r="AG49" s="61">
        <f t="shared" si="1"/>
        <v>100</v>
      </c>
    </row>
    <row r="50" spans="1:33">
      <c r="A50" s="58" t="s">
        <v>882</v>
      </c>
      <c r="B50" s="60" t="s">
        <v>14</v>
      </c>
      <c r="C50" s="61">
        <f t="shared" ref="C50:AD50" si="2">SUM(C2:C49)</f>
        <v>323</v>
      </c>
      <c r="D50" s="61">
        <f t="shared" si="2"/>
        <v>26</v>
      </c>
      <c r="E50" s="61">
        <f t="shared" si="2"/>
        <v>14</v>
      </c>
      <c r="F50" s="61">
        <f t="shared" si="2"/>
        <v>74</v>
      </c>
      <c r="G50" s="61">
        <f t="shared" si="2"/>
        <v>11</v>
      </c>
      <c r="H50" s="61">
        <f t="shared" si="2"/>
        <v>70</v>
      </c>
      <c r="I50" s="61">
        <f t="shared" si="2"/>
        <v>20</v>
      </c>
      <c r="J50" s="61">
        <f t="shared" si="2"/>
        <v>74</v>
      </c>
      <c r="K50" s="61">
        <f t="shared" si="2"/>
        <v>2</v>
      </c>
      <c r="L50" s="61">
        <f t="shared" si="2"/>
        <v>2</v>
      </c>
      <c r="M50" s="61">
        <f t="shared" si="2"/>
        <v>3</v>
      </c>
      <c r="N50" s="61">
        <f t="shared" si="2"/>
        <v>1</v>
      </c>
      <c r="O50" s="61">
        <f t="shared" si="2"/>
        <v>1</v>
      </c>
      <c r="P50" s="61">
        <f t="shared" si="2"/>
        <v>1</v>
      </c>
      <c r="Q50" s="61">
        <f t="shared" si="2"/>
        <v>1</v>
      </c>
      <c r="R50" s="61">
        <f t="shared" si="2"/>
        <v>1</v>
      </c>
      <c r="S50" s="61">
        <f t="shared" si="2"/>
        <v>1</v>
      </c>
      <c r="T50" s="61">
        <f t="shared" si="2"/>
        <v>3</v>
      </c>
      <c r="U50" s="61">
        <f t="shared" si="2"/>
        <v>1</v>
      </c>
      <c r="V50" s="61">
        <f t="shared" si="2"/>
        <v>1</v>
      </c>
      <c r="W50" s="61">
        <f t="shared" si="2"/>
        <v>2</v>
      </c>
      <c r="X50" s="61">
        <f t="shared" si="2"/>
        <v>2</v>
      </c>
      <c r="Y50" s="61">
        <f t="shared" si="2"/>
        <v>2</v>
      </c>
      <c r="Z50" s="61">
        <f t="shared" si="2"/>
        <v>1</v>
      </c>
      <c r="AA50" s="61">
        <f t="shared" si="2"/>
        <v>4</v>
      </c>
      <c r="AB50" s="61">
        <f t="shared" si="2"/>
        <v>1</v>
      </c>
      <c r="AC50" s="61">
        <f t="shared" si="2"/>
        <v>3</v>
      </c>
      <c r="AD50" s="61">
        <f t="shared" si="2"/>
        <v>1</v>
      </c>
      <c r="AE50" s="58" t="s">
        <v>883</v>
      </c>
      <c r="AF50" s="61"/>
      <c r="AG50" s="61"/>
    </row>
  </sheetData>
  <sheetProtection selectLockedCells="1" selectUnlockedCells="1"/>
  <conditionalFormatting sqref="D2:AD49">
    <cfRule type="expression" dxfId="6" priority="1" stopIfTrue="1">
      <formula>D2=MAX($D2:$AD2)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X14"/>
  <sheetViews>
    <sheetView topLeftCell="B1" workbookViewId="0">
      <pane ySplit="2070" activePane="bottomLeft"/>
      <selection pane="bottomLeft" activeCell="H8" sqref="H8"/>
    </sheetView>
  </sheetViews>
  <sheetFormatPr defaultRowHeight="15"/>
  <cols>
    <col min="1" max="1" width="6.125" style="37" hidden="1" customWidth="1"/>
    <col min="2" max="2" width="17.125" style="37" customWidth="1"/>
    <col min="3" max="9" width="9" style="37"/>
    <col min="10" max="10" width="15.25" style="37" customWidth="1"/>
    <col min="11" max="11" width="13" style="37" customWidth="1"/>
    <col min="12" max="13" width="9" style="37"/>
    <col min="14" max="14" width="12" style="37" customWidth="1"/>
    <col min="15" max="19" width="9" style="37"/>
    <col min="20" max="20" width="15.625" style="37" customWidth="1"/>
    <col min="21" max="21" width="10.875" style="37" customWidth="1"/>
    <col min="22" max="22" width="9" style="37"/>
    <col min="23" max="23" width="3.875" style="37" customWidth="1"/>
    <col min="24" max="24" width="17.5" style="37" customWidth="1"/>
    <col min="25" max="16384" width="9" style="37"/>
  </cols>
  <sheetData>
    <row r="1" spans="1:24" ht="99.75">
      <c r="A1" s="77" t="s">
        <v>12</v>
      </c>
      <c r="B1" s="77" t="s">
        <v>13</v>
      </c>
      <c r="C1" s="77" t="s">
        <v>14</v>
      </c>
      <c r="D1" s="77" t="s">
        <v>884</v>
      </c>
      <c r="E1" s="77" t="s">
        <v>500</v>
      </c>
      <c r="F1" s="77" t="s">
        <v>501</v>
      </c>
      <c r="G1" s="77" t="s">
        <v>502</v>
      </c>
      <c r="H1" s="77" t="s">
        <v>504</v>
      </c>
      <c r="I1" s="77" t="s">
        <v>505</v>
      </c>
      <c r="J1" s="77" t="s">
        <v>885</v>
      </c>
      <c r="K1" s="77" t="s">
        <v>886</v>
      </c>
      <c r="L1" s="77" t="s">
        <v>887</v>
      </c>
      <c r="M1" s="77" t="s">
        <v>888</v>
      </c>
      <c r="N1" s="77" t="s">
        <v>889</v>
      </c>
      <c r="O1" s="77" t="s">
        <v>890</v>
      </c>
      <c r="P1" s="77" t="s">
        <v>891</v>
      </c>
      <c r="Q1" s="77" t="s">
        <v>892</v>
      </c>
      <c r="R1" s="77" t="s">
        <v>893</v>
      </c>
      <c r="S1" s="77" t="s">
        <v>894</v>
      </c>
      <c r="T1" s="77" t="s">
        <v>895</v>
      </c>
      <c r="U1" s="77" t="s">
        <v>896</v>
      </c>
      <c r="V1" s="77" t="s">
        <v>12</v>
      </c>
      <c r="W1" s="59"/>
      <c r="X1" s="77" t="s">
        <v>51</v>
      </c>
    </row>
    <row r="2" spans="1:24" ht="30">
      <c r="A2" s="77" t="s">
        <v>897</v>
      </c>
      <c r="B2" s="95" t="s">
        <v>898</v>
      </c>
      <c r="C2" s="89">
        <f t="shared" ref="C2:C13" si="0">SUM(D2:U2)</f>
        <v>2</v>
      </c>
      <c r="D2" s="90"/>
      <c r="E2" s="90"/>
      <c r="F2" s="90"/>
      <c r="G2" s="90"/>
      <c r="H2" s="90"/>
      <c r="I2" s="90"/>
      <c r="J2" s="90"/>
      <c r="K2" s="90"/>
      <c r="L2" s="90"/>
      <c r="M2" s="90"/>
      <c r="N2" s="90"/>
      <c r="O2" s="90"/>
      <c r="P2" s="90"/>
      <c r="Q2" s="90"/>
      <c r="R2" s="90"/>
      <c r="S2" s="90">
        <v>2</v>
      </c>
      <c r="T2" s="90"/>
      <c r="U2" s="90"/>
      <c r="V2" s="77" t="s">
        <v>897</v>
      </c>
      <c r="W2" s="91"/>
      <c r="X2" s="61">
        <f t="shared" ref="X2:X13" si="1">ROUND((MAX(D2:U2)/C2)*100,2)</f>
        <v>100</v>
      </c>
    </row>
    <row r="3" spans="1:24" ht="15.75">
      <c r="A3" s="77" t="s">
        <v>899</v>
      </c>
      <c r="B3" s="95" t="s">
        <v>900</v>
      </c>
      <c r="C3" s="89">
        <f t="shared" si="0"/>
        <v>5</v>
      </c>
      <c r="D3" s="90"/>
      <c r="E3" s="90"/>
      <c r="F3" s="90"/>
      <c r="G3" s="90"/>
      <c r="H3" s="90"/>
      <c r="I3" s="90">
        <v>4</v>
      </c>
      <c r="J3" s="90"/>
      <c r="K3" s="90"/>
      <c r="L3" s="90"/>
      <c r="M3" s="90"/>
      <c r="N3" s="90"/>
      <c r="O3" s="90"/>
      <c r="P3" s="90"/>
      <c r="Q3" s="90">
        <v>1</v>
      </c>
      <c r="R3" s="90"/>
      <c r="S3" s="90"/>
      <c r="T3" s="90"/>
      <c r="U3" s="90"/>
      <c r="V3" s="77" t="s">
        <v>899</v>
      </c>
      <c r="W3" s="91"/>
      <c r="X3" s="61">
        <f t="shared" si="1"/>
        <v>80</v>
      </c>
    </row>
    <row r="4" spans="1:24" ht="45">
      <c r="A4" s="77" t="s">
        <v>901</v>
      </c>
      <c r="B4" s="95" t="s">
        <v>902</v>
      </c>
      <c r="C4" s="89">
        <f t="shared" si="0"/>
        <v>102</v>
      </c>
      <c r="D4" s="90">
        <v>5</v>
      </c>
      <c r="E4" s="90"/>
      <c r="F4" s="90"/>
      <c r="G4" s="90"/>
      <c r="H4" s="90">
        <v>1</v>
      </c>
      <c r="I4" s="90">
        <v>87</v>
      </c>
      <c r="J4" s="90">
        <v>1</v>
      </c>
      <c r="K4" s="90">
        <v>1</v>
      </c>
      <c r="L4" s="90">
        <v>3</v>
      </c>
      <c r="M4" s="90">
        <v>1</v>
      </c>
      <c r="N4" s="90">
        <v>1</v>
      </c>
      <c r="O4" s="90"/>
      <c r="P4" s="90">
        <v>1</v>
      </c>
      <c r="Q4" s="90"/>
      <c r="R4" s="90"/>
      <c r="S4" s="90"/>
      <c r="T4" s="90">
        <v>1</v>
      </c>
      <c r="U4" s="90"/>
      <c r="V4" s="77" t="s">
        <v>901</v>
      </c>
      <c r="W4" s="91"/>
      <c r="X4" s="61">
        <f t="shared" si="1"/>
        <v>85.29</v>
      </c>
    </row>
    <row r="5" spans="1:24" ht="30">
      <c r="A5" s="77" t="s">
        <v>903</v>
      </c>
      <c r="B5" s="95" t="s">
        <v>904</v>
      </c>
      <c r="C5" s="89">
        <f t="shared" si="0"/>
        <v>2</v>
      </c>
      <c r="D5" s="90"/>
      <c r="E5" s="90"/>
      <c r="F5" s="90"/>
      <c r="G5" s="90">
        <v>2</v>
      </c>
      <c r="H5" s="90"/>
      <c r="I5" s="90"/>
      <c r="J5" s="90"/>
      <c r="K5" s="90"/>
      <c r="L5" s="90"/>
      <c r="M5" s="90"/>
      <c r="N5" s="90"/>
      <c r="O5" s="90"/>
      <c r="P5" s="90"/>
      <c r="Q5" s="90"/>
      <c r="R5" s="90"/>
      <c r="S5" s="90"/>
      <c r="T5" s="90"/>
      <c r="U5" s="90"/>
      <c r="V5" s="77" t="s">
        <v>903</v>
      </c>
      <c r="W5" s="91"/>
      <c r="X5" s="61">
        <f t="shared" si="1"/>
        <v>100</v>
      </c>
    </row>
    <row r="6" spans="1:24" ht="60">
      <c r="A6" s="77" t="s">
        <v>905</v>
      </c>
      <c r="B6" s="95" t="s">
        <v>906</v>
      </c>
      <c r="C6" s="89">
        <f t="shared" si="0"/>
        <v>4</v>
      </c>
      <c r="D6" s="90"/>
      <c r="E6" s="90">
        <v>4</v>
      </c>
      <c r="F6" s="90"/>
      <c r="G6" s="90"/>
      <c r="H6" s="90"/>
      <c r="I6" s="90"/>
      <c r="J6" s="90"/>
      <c r="K6" s="90"/>
      <c r="L6" s="90"/>
      <c r="M6" s="90"/>
      <c r="N6" s="90"/>
      <c r="O6" s="90"/>
      <c r="P6" s="90"/>
      <c r="Q6" s="90"/>
      <c r="R6" s="90"/>
      <c r="S6" s="90"/>
      <c r="T6" s="90"/>
      <c r="U6" s="90"/>
      <c r="V6" s="77" t="s">
        <v>905</v>
      </c>
      <c r="W6" s="91"/>
      <c r="X6" s="61">
        <f t="shared" si="1"/>
        <v>100</v>
      </c>
    </row>
    <row r="7" spans="1:24" ht="45">
      <c r="A7" s="77" t="s">
        <v>907</v>
      </c>
      <c r="B7" s="95" t="s">
        <v>908</v>
      </c>
      <c r="C7" s="89">
        <f t="shared" si="0"/>
        <v>2</v>
      </c>
      <c r="D7" s="90"/>
      <c r="E7" s="90"/>
      <c r="F7" s="90"/>
      <c r="G7" s="90"/>
      <c r="H7" s="90"/>
      <c r="I7" s="90">
        <v>1</v>
      </c>
      <c r="J7" s="90"/>
      <c r="K7" s="90"/>
      <c r="L7" s="90"/>
      <c r="M7" s="90"/>
      <c r="N7" s="90"/>
      <c r="O7" s="90"/>
      <c r="P7" s="90"/>
      <c r="Q7" s="90"/>
      <c r="R7" s="90"/>
      <c r="S7" s="90"/>
      <c r="T7" s="90"/>
      <c r="U7" s="90">
        <v>1</v>
      </c>
      <c r="V7" s="77" t="s">
        <v>907</v>
      </c>
      <c r="W7" s="91"/>
      <c r="X7" s="61">
        <f t="shared" si="1"/>
        <v>50</v>
      </c>
    </row>
    <row r="8" spans="1:24" ht="30">
      <c r="A8" s="77" t="s">
        <v>909</v>
      </c>
      <c r="B8" s="95" t="s">
        <v>910</v>
      </c>
      <c r="C8" s="89">
        <f t="shared" si="0"/>
        <v>42</v>
      </c>
      <c r="D8" s="90"/>
      <c r="E8" s="90"/>
      <c r="F8" s="90">
        <v>26</v>
      </c>
      <c r="G8" s="90">
        <v>16</v>
      </c>
      <c r="H8" s="90"/>
      <c r="I8" s="90"/>
      <c r="J8" s="90"/>
      <c r="K8" s="90"/>
      <c r="L8" s="90"/>
      <c r="M8" s="90"/>
      <c r="N8" s="90"/>
      <c r="O8" s="90"/>
      <c r="P8" s="90"/>
      <c r="Q8" s="90"/>
      <c r="R8" s="90"/>
      <c r="S8" s="90"/>
      <c r="T8" s="90"/>
      <c r="U8" s="90"/>
      <c r="V8" s="77" t="s">
        <v>909</v>
      </c>
      <c r="W8" s="91"/>
      <c r="X8" s="61">
        <f t="shared" si="1"/>
        <v>61.9</v>
      </c>
    </row>
    <row r="9" spans="1:24" ht="30">
      <c r="A9" s="77" t="s">
        <v>911</v>
      </c>
      <c r="B9" s="95" t="s">
        <v>912</v>
      </c>
      <c r="C9" s="89">
        <f t="shared" si="0"/>
        <v>2</v>
      </c>
      <c r="D9" s="90"/>
      <c r="E9" s="90"/>
      <c r="F9" s="90"/>
      <c r="G9" s="90"/>
      <c r="H9" s="90">
        <v>2</v>
      </c>
      <c r="I9" s="90"/>
      <c r="J9" s="90"/>
      <c r="K9" s="90"/>
      <c r="L9" s="90"/>
      <c r="M9" s="90"/>
      <c r="N9" s="90"/>
      <c r="O9" s="90"/>
      <c r="P9" s="90"/>
      <c r="Q9" s="90"/>
      <c r="R9" s="90"/>
      <c r="S9" s="90"/>
      <c r="T9" s="90"/>
      <c r="U9" s="90"/>
      <c r="V9" s="77" t="s">
        <v>911</v>
      </c>
      <c r="W9" s="91"/>
      <c r="X9" s="61">
        <f t="shared" si="1"/>
        <v>100</v>
      </c>
    </row>
    <row r="10" spans="1:24" ht="30">
      <c r="A10" s="77" t="s">
        <v>913</v>
      </c>
      <c r="B10" s="95" t="s">
        <v>914</v>
      </c>
      <c r="C10" s="89">
        <f t="shared" si="0"/>
        <v>3</v>
      </c>
      <c r="D10" s="90"/>
      <c r="E10" s="90"/>
      <c r="F10" s="90"/>
      <c r="G10" s="90">
        <v>3</v>
      </c>
      <c r="H10" s="90"/>
      <c r="I10" s="90"/>
      <c r="J10" s="90"/>
      <c r="K10" s="90"/>
      <c r="L10" s="90"/>
      <c r="M10" s="90"/>
      <c r="N10" s="90"/>
      <c r="O10" s="90"/>
      <c r="P10" s="90"/>
      <c r="Q10" s="90"/>
      <c r="R10" s="90"/>
      <c r="S10" s="90"/>
      <c r="T10" s="90"/>
      <c r="U10" s="90"/>
      <c r="V10" s="77" t="s">
        <v>913</v>
      </c>
      <c r="W10" s="91"/>
      <c r="X10" s="61">
        <f t="shared" si="1"/>
        <v>100</v>
      </c>
    </row>
    <row r="11" spans="1:24" ht="30">
      <c r="A11" s="77" t="s">
        <v>915</v>
      </c>
      <c r="B11" s="95" t="s">
        <v>916</v>
      </c>
      <c r="C11" s="89">
        <f t="shared" si="0"/>
        <v>7</v>
      </c>
      <c r="D11" s="90"/>
      <c r="E11" s="90"/>
      <c r="F11" s="90"/>
      <c r="G11" s="90">
        <v>7</v>
      </c>
      <c r="H11" s="90"/>
      <c r="I11" s="90"/>
      <c r="J11" s="90"/>
      <c r="K11" s="90"/>
      <c r="L11" s="90"/>
      <c r="M11" s="90"/>
      <c r="N11" s="90"/>
      <c r="O11" s="90"/>
      <c r="P11" s="90"/>
      <c r="Q11" s="90"/>
      <c r="R11" s="90"/>
      <c r="S11" s="90"/>
      <c r="T11" s="90"/>
      <c r="U11" s="90"/>
      <c r="V11" s="77" t="s">
        <v>915</v>
      </c>
      <c r="W11" s="91"/>
      <c r="X11" s="61">
        <f t="shared" si="1"/>
        <v>100</v>
      </c>
    </row>
    <row r="12" spans="1:24" ht="45">
      <c r="A12" s="77" t="s">
        <v>917</v>
      </c>
      <c r="B12" s="95" t="s">
        <v>918</v>
      </c>
      <c r="C12" s="89">
        <f t="shared" si="0"/>
        <v>5</v>
      </c>
      <c r="D12" s="90"/>
      <c r="E12" s="90"/>
      <c r="F12" s="90"/>
      <c r="G12" s="90">
        <v>5</v>
      </c>
      <c r="H12" s="90"/>
      <c r="I12" s="90"/>
      <c r="J12" s="90"/>
      <c r="K12" s="90"/>
      <c r="L12" s="90"/>
      <c r="M12" s="90"/>
      <c r="N12" s="90"/>
      <c r="O12" s="90"/>
      <c r="P12" s="90"/>
      <c r="Q12" s="90"/>
      <c r="R12" s="90"/>
      <c r="S12" s="90"/>
      <c r="T12" s="90"/>
      <c r="U12" s="90"/>
      <c r="V12" s="77" t="s">
        <v>917</v>
      </c>
      <c r="W12" s="91"/>
      <c r="X12" s="61">
        <f t="shared" si="1"/>
        <v>100</v>
      </c>
    </row>
    <row r="13" spans="1:24" ht="30">
      <c r="A13" s="77" t="s">
        <v>919</v>
      </c>
      <c r="B13" s="95" t="s">
        <v>920</v>
      </c>
      <c r="C13" s="89">
        <f t="shared" si="0"/>
        <v>2</v>
      </c>
      <c r="D13" s="90"/>
      <c r="E13" s="90"/>
      <c r="F13" s="90"/>
      <c r="G13" s="90"/>
      <c r="H13" s="90"/>
      <c r="I13" s="90"/>
      <c r="J13" s="90"/>
      <c r="K13" s="90"/>
      <c r="L13" s="90"/>
      <c r="M13" s="90"/>
      <c r="N13" s="90"/>
      <c r="O13" s="90">
        <v>1</v>
      </c>
      <c r="P13" s="90"/>
      <c r="Q13" s="90"/>
      <c r="R13" s="90">
        <v>1</v>
      </c>
      <c r="S13" s="90"/>
      <c r="T13" s="90"/>
      <c r="U13" s="90"/>
      <c r="V13" s="77" t="s">
        <v>919</v>
      </c>
      <c r="W13" s="91"/>
      <c r="X13" s="61">
        <f t="shared" si="1"/>
        <v>50</v>
      </c>
    </row>
    <row r="14" spans="1:24">
      <c r="A14" s="77" t="s">
        <v>921</v>
      </c>
      <c r="B14" s="94" t="s">
        <v>14</v>
      </c>
      <c r="C14" s="77">
        <f t="shared" ref="C14:U14" si="2">SUM(C2:C13)</f>
        <v>178</v>
      </c>
      <c r="D14" s="77">
        <f t="shared" si="2"/>
        <v>5</v>
      </c>
      <c r="E14" s="77">
        <f t="shared" si="2"/>
        <v>4</v>
      </c>
      <c r="F14" s="77">
        <f t="shared" si="2"/>
        <v>26</v>
      </c>
      <c r="G14" s="77">
        <f t="shared" si="2"/>
        <v>33</v>
      </c>
      <c r="H14" s="77">
        <f t="shared" si="2"/>
        <v>3</v>
      </c>
      <c r="I14" s="77">
        <f t="shared" si="2"/>
        <v>92</v>
      </c>
      <c r="J14" s="77">
        <f t="shared" si="2"/>
        <v>1</v>
      </c>
      <c r="K14" s="77">
        <f t="shared" si="2"/>
        <v>1</v>
      </c>
      <c r="L14" s="77">
        <f t="shared" si="2"/>
        <v>3</v>
      </c>
      <c r="M14" s="77">
        <f t="shared" si="2"/>
        <v>1</v>
      </c>
      <c r="N14" s="77">
        <f t="shared" si="2"/>
        <v>1</v>
      </c>
      <c r="O14" s="77">
        <f t="shared" si="2"/>
        <v>1</v>
      </c>
      <c r="P14" s="77">
        <f t="shared" si="2"/>
        <v>1</v>
      </c>
      <c r="Q14" s="77">
        <f t="shared" si="2"/>
        <v>1</v>
      </c>
      <c r="R14" s="77">
        <f t="shared" si="2"/>
        <v>1</v>
      </c>
      <c r="S14" s="77">
        <f t="shared" si="2"/>
        <v>2</v>
      </c>
      <c r="T14" s="77">
        <f t="shared" si="2"/>
        <v>1</v>
      </c>
      <c r="U14" s="77">
        <f t="shared" si="2"/>
        <v>1</v>
      </c>
      <c r="V14" s="77" t="s">
        <v>922</v>
      </c>
      <c r="W14" s="93"/>
      <c r="X14" s="59"/>
    </row>
  </sheetData>
  <sheetProtection selectLockedCells="1" selectUnlockedCells="1"/>
  <conditionalFormatting sqref="D2:U13">
    <cfRule type="expression" dxfId="5" priority="1" stopIfTrue="1">
      <formula>D2=MAX($D2:$U2)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AP54"/>
  <sheetViews>
    <sheetView workbookViewId="0">
      <pane ySplit="1" topLeftCell="A2" activePane="bottomLeft" state="frozen"/>
      <selection pane="bottomLeft"/>
    </sheetView>
  </sheetViews>
  <sheetFormatPr defaultColWidth="5.75" defaultRowHeight="15"/>
  <cols>
    <col min="1" max="1" width="5.75" style="13"/>
    <col min="2" max="2" width="24" style="14" customWidth="1"/>
    <col min="3" max="39" width="5.75" style="15"/>
    <col min="40" max="40" width="5.75" style="13"/>
    <col min="41" max="41" width="5.75" style="15"/>
    <col min="42" max="42" width="10.25" style="15" customWidth="1"/>
    <col min="43" max="16384" width="5.75" style="15"/>
  </cols>
  <sheetData>
    <row r="1" spans="1:42" s="19" customFormat="1" ht="104.25" customHeight="1">
      <c r="A1" s="16" t="s">
        <v>12</v>
      </c>
      <c r="B1" s="17" t="s">
        <v>13</v>
      </c>
      <c r="C1" s="18" t="s">
        <v>14</v>
      </c>
      <c r="D1" s="16" t="s">
        <v>15</v>
      </c>
      <c r="E1" s="16" t="s">
        <v>16</v>
      </c>
      <c r="F1" s="16" t="s">
        <v>17</v>
      </c>
      <c r="G1" s="16" t="s">
        <v>18</v>
      </c>
      <c r="H1" s="16" t="s">
        <v>19</v>
      </c>
      <c r="I1" s="16" t="s">
        <v>20</v>
      </c>
      <c r="J1" s="16" t="s">
        <v>21</v>
      </c>
      <c r="K1" s="16" t="s">
        <v>22</v>
      </c>
      <c r="L1" s="16" t="s">
        <v>23</v>
      </c>
      <c r="M1" s="16" t="s">
        <v>24</v>
      </c>
      <c r="N1" s="16" t="s">
        <v>25</v>
      </c>
      <c r="O1" s="16" t="s">
        <v>26</v>
      </c>
      <c r="P1" s="16" t="s">
        <v>27</v>
      </c>
      <c r="Q1" s="16" t="s">
        <v>28</v>
      </c>
      <c r="R1" s="16" t="s">
        <v>29</v>
      </c>
      <c r="S1" s="16" t="s">
        <v>30</v>
      </c>
      <c r="T1" s="16" t="s">
        <v>31</v>
      </c>
      <c r="U1" s="16" t="s">
        <v>32</v>
      </c>
      <c r="V1" s="16" t="s">
        <v>33</v>
      </c>
      <c r="W1" s="16" t="s">
        <v>34</v>
      </c>
      <c r="X1" s="16" t="s">
        <v>35</v>
      </c>
      <c r="Y1" s="16" t="s">
        <v>36</v>
      </c>
      <c r="Z1" s="16" t="s">
        <v>37</v>
      </c>
      <c r="AA1" s="16" t="s">
        <v>38</v>
      </c>
      <c r="AB1" s="16" t="s">
        <v>39</v>
      </c>
      <c r="AC1" s="16" t="s">
        <v>40</v>
      </c>
      <c r="AD1" s="16" t="s">
        <v>41</v>
      </c>
      <c r="AE1" s="16" t="s">
        <v>42</v>
      </c>
      <c r="AF1" s="16" t="s">
        <v>43</v>
      </c>
      <c r="AG1" s="16" t="s">
        <v>44</v>
      </c>
      <c r="AH1" s="16" t="s">
        <v>45</v>
      </c>
      <c r="AI1" s="16" t="s">
        <v>46</v>
      </c>
      <c r="AJ1" s="16" t="s">
        <v>47</v>
      </c>
      <c r="AK1" s="16" t="s">
        <v>48</v>
      </c>
      <c r="AL1" s="16" t="s">
        <v>49</v>
      </c>
      <c r="AM1" s="16" t="s">
        <v>50</v>
      </c>
      <c r="AN1" s="16" t="s">
        <v>12</v>
      </c>
      <c r="AO1" s="16"/>
      <c r="AP1" s="16" t="s">
        <v>51</v>
      </c>
    </row>
    <row r="2" spans="1:42" ht="30">
      <c r="A2" s="20" t="s">
        <v>52</v>
      </c>
      <c r="B2" s="21" t="s">
        <v>53</v>
      </c>
      <c r="C2" s="22">
        <f t="shared" ref="C2:C8" si="0">SUM(D2:AM2)</f>
        <v>3</v>
      </c>
      <c r="D2" s="23"/>
      <c r="E2" s="23"/>
      <c r="F2" s="23"/>
      <c r="G2" s="23"/>
      <c r="H2" s="23"/>
      <c r="I2" s="23"/>
      <c r="J2" s="23"/>
      <c r="K2" s="23"/>
      <c r="L2" s="23"/>
      <c r="M2" s="23"/>
      <c r="N2" s="23"/>
      <c r="O2" s="23"/>
      <c r="P2" s="23"/>
      <c r="Q2" s="23"/>
      <c r="R2" s="23"/>
      <c r="S2" s="23">
        <v>1</v>
      </c>
      <c r="T2" s="23"/>
      <c r="U2" s="23"/>
      <c r="V2" s="23"/>
      <c r="W2" s="23">
        <v>2</v>
      </c>
      <c r="X2" s="23"/>
      <c r="Y2" s="23"/>
      <c r="Z2" s="23"/>
      <c r="AA2" s="23"/>
      <c r="AB2" s="23"/>
      <c r="AC2" s="23"/>
      <c r="AD2" s="23"/>
      <c r="AE2" s="23"/>
      <c r="AF2" s="23"/>
      <c r="AG2" s="23"/>
      <c r="AH2" s="23"/>
      <c r="AI2" s="23"/>
      <c r="AJ2" s="23"/>
      <c r="AK2" s="23"/>
      <c r="AL2" s="23"/>
      <c r="AM2" s="23"/>
      <c r="AN2" s="20" t="s">
        <v>52</v>
      </c>
      <c r="AO2" s="23"/>
      <c r="AP2" s="23">
        <f t="shared" ref="AP2:AP48" si="1">ROUND((MAX(D2:AM2)/C2)*100,2)</f>
        <v>66.67</v>
      </c>
    </row>
    <row r="3" spans="1:42">
      <c r="A3" s="20" t="s">
        <v>54</v>
      </c>
      <c r="B3" s="21" t="s">
        <v>55</v>
      </c>
      <c r="C3" s="22">
        <f t="shared" si="0"/>
        <v>4</v>
      </c>
      <c r="D3" s="23"/>
      <c r="E3" s="23"/>
      <c r="F3" s="23"/>
      <c r="G3" s="23"/>
      <c r="H3" s="23">
        <v>4</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0" t="s">
        <v>54</v>
      </c>
      <c r="AO3" s="23"/>
      <c r="AP3" s="23">
        <f t="shared" si="1"/>
        <v>100</v>
      </c>
    </row>
    <row r="4" spans="1:42">
      <c r="A4" s="20" t="s">
        <v>56</v>
      </c>
      <c r="B4" s="21" t="s">
        <v>57</v>
      </c>
      <c r="C4" s="22">
        <f t="shared" si="0"/>
        <v>2</v>
      </c>
      <c r="D4" s="23"/>
      <c r="E4" s="23"/>
      <c r="F4" s="23"/>
      <c r="G4" s="23">
        <v>2</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0" t="s">
        <v>56</v>
      </c>
      <c r="AO4" s="23"/>
      <c r="AP4" s="23">
        <f t="shared" si="1"/>
        <v>100</v>
      </c>
    </row>
    <row r="5" spans="1:42" ht="30">
      <c r="A5" s="20" t="s">
        <v>58</v>
      </c>
      <c r="B5" s="21" t="s">
        <v>59</v>
      </c>
      <c r="C5" s="22">
        <f t="shared" si="0"/>
        <v>2</v>
      </c>
      <c r="D5" s="23"/>
      <c r="E5" s="23"/>
      <c r="F5" s="23"/>
      <c r="G5" s="23">
        <v>2</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0" t="s">
        <v>58</v>
      </c>
      <c r="AO5" s="23"/>
      <c r="AP5" s="23">
        <f t="shared" si="1"/>
        <v>100</v>
      </c>
    </row>
    <row r="6" spans="1:42">
      <c r="A6" s="20" t="s">
        <v>60</v>
      </c>
      <c r="B6" s="21" t="s">
        <v>61</v>
      </c>
      <c r="C6" s="22">
        <f t="shared" si="0"/>
        <v>3</v>
      </c>
      <c r="D6" s="23"/>
      <c r="E6" s="23"/>
      <c r="F6" s="23"/>
      <c r="G6" s="23">
        <v>3</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0" t="s">
        <v>60</v>
      </c>
      <c r="AO6" s="23"/>
      <c r="AP6" s="23">
        <f t="shared" si="1"/>
        <v>100</v>
      </c>
    </row>
    <row r="7" spans="1:42" ht="30">
      <c r="A7" s="20" t="s">
        <v>62</v>
      </c>
      <c r="B7" s="21" t="s">
        <v>63</v>
      </c>
      <c r="C7" s="22">
        <f t="shared" si="0"/>
        <v>6</v>
      </c>
      <c r="D7" s="23"/>
      <c r="E7" s="23"/>
      <c r="F7" s="23"/>
      <c r="G7" s="23"/>
      <c r="H7" s="23">
        <v>5</v>
      </c>
      <c r="I7" s="23"/>
      <c r="J7" s="23"/>
      <c r="K7" s="23"/>
      <c r="L7" s="23"/>
      <c r="M7" s="23"/>
      <c r="N7" s="23"/>
      <c r="O7" s="23"/>
      <c r="P7" s="23">
        <v>1</v>
      </c>
      <c r="Q7" s="23"/>
      <c r="R7" s="23"/>
      <c r="S7" s="23"/>
      <c r="T7" s="23"/>
      <c r="U7" s="23"/>
      <c r="V7" s="23"/>
      <c r="W7" s="23"/>
      <c r="X7" s="23"/>
      <c r="Y7" s="23"/>
      <c r="Z7" s="23"/>
      <c r="AA7" s="23"/>
      <c r="AB7" s="23"/>
      <c r="AC7" s="23"/>
      <c r="AD7" s="23"/>
      <c r="AE7" s="23"/>
      <c r="AF7" s="23"/>
      <c r="AG7" s="23"/>
      <c r="AH7" s="23"/>
      <c r="AI7" s="23"/>
      <c r="AJ7" s="23"/>
      <c r="AK7" s="23"/>
      <c r="AL7" s="23"/>
      <c r="AM7" s="23"/>
      <c r="AN7" s="20" t="s">
        <v>62</v>
      </c>
      <c r="AO7" s="23"/>
      <c r="AP7" s="23">
        <f t="shared" si="1"/>
        <v>83.33</v>
      </c>
    </row>
    <row r="8" spans="1:42">
      <c r="A8" s="20" t="s">
        <v>64</v>
      </c>
      <c r="B8" s="21" t="s">
        <v>65</v>
      </c>
      <c r="C8" s="22">
        <f t="shared" si="0"/>
        <v>5</v>
      </c>
      <c r="D8" s="23"/>
      <c r="E8" s="23"/>
      <c r="F8" s="23">
        <v>5</v>
      </c>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0" t="s">
        <v>64</v>
      </c>
      <c r="AO8" s="23"/>
      <c r="AP8" s="23">
        <f t="shared" si="1"/>
        <v>100</v>
      </c>
    </row>
    <row r="9" spans="1:42">
      <c r="A9" s="20" t="s">
        <v>66</v>
      </c>
      <c r="B9" s="21" t="s">
        <v>67</v>
      </c>
      <c r="C9" s="22">
        <v>2</v>
      </c>
      <c r="D9" s="23"/>
      <c r="E9" s="23">
        <v>1</v>
      </c>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v>1</v>
      </c>
      <c r="AN9" s="20" t="s">
        <v>66</v>
      </c>
      <c r="AO9" s="23"/>
      <c r="AP9" s="23">
        <f t="shared" si="1"/>
        <v>50</v>
      </c>
    </row>
    <row r="10" spans="1:42">
      <c r="A10" s="20" t="s">
        <v>68</v>
      </c>
      <c r="B10" s="21" t="s">
        <v>69</v>
      </c>
      <c r="C10" s="22">
        <f t="shared" ref="C10:C32" si="2">SUM(D10:AM10)</f>
        <v>4</v>
      </c>
      <c r="D10" s="23"/>
      <c r="E10" s="23"/>
      <c r="F10" s="23"/>
      <c r="G10" s="23"/>
      <c r="H10" s="23">
        <v>4</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0" t="s">
        <v>68</v>
      </c>
      <c r="AO10" s="23"/>
      <c r="AP10" s="23">
        <f t="shared" si="1"/>
        <v>100</v>
      </c>
    </row>
    <row r="11" spans="1:42">
      <c r="A11" s="20" t="s">
        <v>70</v>
      </c>
      <c r="B11" s="21" t="s">
        <v>71</v>
      </c>
      <c r="C11" s="22">
        <f t="shared" si="2"/>
        <v>4</v>
      </c>
      <c r="D11" s="23"/>
      <c r="E11" s="23"/>
      <c r="F11" s="23">
        <v>1</v>
      </c>
      <c r="G11" s="23"/>
      <c r="H11" s="23"/>
      <c r="I11" s="23"/>
      <c r="J11" s="23"/>
      <c r="K11" s="23">
        <v>1</v>
      </c>
      <c r="L11" s="23">
        <v>2</v>
      </c>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0" t="s">
        <v>70</v>
      </c>
      <c r="AO11" s="23"/>
      <c r="AP11" s="23">
        <f t="shared" si="1"/>
        <v>50</v>
      </c>
    </row>
    <row r="12" spans="1:42">
      <c r="A12" s="20" t="s">
        <v>72</v>
      </c>
      <c r="B12" s="21" t="s">
        <v>73</v>
      </c>
      <c r="C12" s="22">
        <f t="shared" si="2"/>
        <v>18</v>
      </c>
      <c r="D12" s="23"/>
      <c r="E12" s="23"/>
      <c r="F12" s="23"/>
      <c r="G12" s="23"/>
      <c r="H12" s="23">
        <v>18</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0" t="s">
        <v>72</v>
      </c>
      <c r="AO12" s="23"/>
      <c r="AP12" s="23">
        <f t="shared" si="1"/>
        <v>100</v>
      </c>
    </row>
    <row r="13" spans="1:42" ht="45">
      <c r="A13" s="20" t="s">
        <v>74</v>
      </c>
      <c r="B13" s="21" t="s">
        <v>75</v>
      </c>
      <c r="C13" s="22">
        <f t="shared" si="2"/>
        <v>14</v>
      </c>
      <c r="D13" s="23"/>
      <c r="E13" s="23"/>
      <c r="F13" s="23">
        <v>14</v>
      </c>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0" t="s">
        <v>74</v>
      </c>
      <c r="AO13" s="23"/>
      <c r="AP13" s="23">
        <f t="shared" si="1"/>
        <v>100</v>
      </c>
    </row>
    <row r="14" spans="1:42">
      <c r="A14" s="20" t="s">
        <v>76</v>
      </c>
      <c r="B14" s="21" t="s">
        <v>77</v>
      </c>
      <c r="C14" s="22">
        <f t="shared" si="2"/>
        <v>4</v>
      </c>
      <c r="D14" s="23"/>
      <c r="E14" s="23"/>
      <c r="F14" s="23"/>
      <c r="G14" s="23"/>
      <c r="H14" s="23">
        <v>4</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0" t="s">
        <v>76</v>
      </c>
      <c r="AO14" s="23"/>
      <c r="AP14" s="23">
        <f t="shared" si="1"/>
        <v>100</v>
      </c>
    </row>
    <row r="15" spans="1:42" ht="30">
      <c r="A15" s="20" t="s">
        <v>78</v>
      </c>
      <c r="B15" s="21" t="s">
        <v>79</v>
      </c>
      <c r="C15" s="22">
        <f t="shared" si="2"/>
        <v>164</v>
      </c>
      <c r="D15" s="23"/>
      <c r="E15" s="23">
        <v>2</v>
      </c>
      <c r="F15" s="23">
        <v>42</v>
      </c>
      <c r="G15" s="23"/>
      <c r="H15" s="23"/>
      <c r="I15" s="23"/>
      <c r="J15" s="23"/>
      <c r="K15" s="23">
        <v>12</v>
      </c>
      <c r="L15" s="23">
        <v>107</v>
      </c>
      <c r="M15" s="23"/>
      <c r="N15" s="23"/>
      <c r="O15" s="23"/>
      <c r="P15" s="23"/>
      <c r="Q15" s="23"/>
      <c r="R15" s="23"/>
      <c r="S15" s="23"/>
      <c r="T15" s="23"/>
      <c r="U15" s="23"/>
      <c r="V15" s="23"/>
      <c r="W15" s="23"/>
      <c r="X15" s="23"/>
      <c r="Y15" s="23"/>
      <c r="Z15" s="23"/>
      <c r="AA15" s="23"/>
      <c r="AB15" s="23"/>
      <c r="AC15" s="23"/>
      <c r="AD15" s="23"/>
      <c r="AE15" s="23"/>
      <c r="AF15" s="23"/>
      <c r="AG15" s="23">
        <v>1</v>
      </c>
      <c r="AH15" s="23"/>
      <c r="AI15" s="23"/>
      <c r="AJ15" s="23"/>
      <c r="AK15" s="23"/>
      <c r="AL15" s="23"/>
      <c r="AM15" s="23"/>
      <c r="AN15" s="20" t="s">
        <v>78</v>
      </c>
      <c r="AO15" s="23"/>
      <c r="AP15" s="23">
        <f t="shared" si="1"/>
        <v>65.239999999999995</v>
      </c>
    </row>
    <row r="16" spans="1:42" ht="30">
      <c r="A16" s="20" t="s">
        <v>80</v>
      </c>
      <c r="B16" s="21" t="s">
        <v>81</v>
      </c>
      <c r="C16" s="22">
        <f t="shared" si="2"/>
        <v>104</v>
      </c>
      <c r="D16" s="23"/>
      <c r="E16" s="23"/>
      <c r="F16" s="23">
        <v>8</v>
      </c>
      <c r="G16" s="23"/>
      <c r="H16" s="23"/>
      <c r="I16" s="23"/>
      <c r="J16" s="23"/>
      <c r="K16" s="23">
        <v>2</v>
      </c>
      <c r="L16" s="23">
        <v>94</v>
      </c>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0" t="s">
        <v>80</v>
      </c>
      <c r="AO16" s="23"/>
      <c r="AP16" s="23">
        <f t="shared" si="1"/>
        <v>90.38</v>
      </c>
    </row>
    <row r="17" spans="1:42" ht="30">
      <c r="A17" s="20" t="s">
        <v>82</v>
      </c>
      <c r="B17" s="21" t="s">
        <v>83</v>
      </c>
      <c r="C17" s="22">
        <f t="shared" si="2"/>
        <v>14</v>
      </c>
      <c r="D17" s="23"/>
      <c r="E17" s="23"/>
      <c r="F17" s="23">
        <v>6</v>
      </c>
      <c r="G17" s="23"/>
      <c r="H17" s="23"/>
      <c r="I17" s="23"/>
      <c r="J17" s="23"/>
      <c r="K17" s="23">
        <v>1</v>
      </c>
      <c r="L17" s="23">
        <v>7</v>
      </c>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0" t="s">
        <v>82</v>
      </c>
      <c r="AO17" s="23"/>
      <c r="AP17" s="23">
        <f t="shared" si="1"/>
        <v>50</v>
      </c>
    </row>
    <row r="18" spans="1:42" ht="30">
      <c r="A18" s="20" t="s">
        <v>84</v>
      </c>
      <c r="B18" s="21" t="s">
        <v>85</v>
      </c>
      <c r="C18" s="22">
        <f t="shared" si="2"/>
        <v>11</v>
      </c>
      <c r="D18" s="23"/>
      <c r="E18" s="23"/>
      <c r="F18" s="23">
        <v>4</v>
      </c>
      <c r="G18" s="23"/>
      <c r="H18" s="23"/>
      <c r="I18" s="23"/>
      <c r="J18" s="23"/>
      <c r="K18" s="23"/>
      <c r="L18" s="23">
        <v>7</v>
      </c>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0" t="s">
        <v>84</v>
      </c>
      <c r="AO18" s="23"/>
      <c r="AP18" s="23">
        <f t="shared" si="1"/>
        <v>63.64</v>
      </c>
    </row>
    <row r="19" spans="1:42" ht="30">
      <c r="A19" s="20" t="s">
        <v>86</v>
      </c>
      <c r="B19" s="21" t="s">
        <v>87</v>
      </c>
      <c r="C19" s="22">
        <f t="shared" si="2"/>
        <v>13</v>
      </c>
      <c r="D19" s="23"/>
      <c r="E19" s="23"/>
      <c r="F19" s="23">
        <v>7</v>
      </c>
      <c r="G19" s="23"/>
      <c r="H19" s="23"/>
      <c r="I19" s="23"/>
      <c r="J19" s="23"/>
      <c r="K19" s="23">
        <v>1</v>
      </c>
      <c r="L19" s="23">
        <v>5</v>
      </c>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0" t="s">
        <v>86</v>
      </c>
      <c r="AO19" s="23"/>
      <c r="AP19" s="23">
        <f t="shared" si="1"/>
        <v>53.85</v>
      </c>
    </row>
    <row r="20" spans="1:42">
      <c r="A20" s="20" t="s">
        <v>88</v>
      </c>
      <c r="B20" s="21" t="s">
        <v>89</v>
      </c>
      <c r="C20" s="22">
        <f t="shared" si="2"/>
        <v>3</v>
      </c>
      <c r="D20" s="23"/>
      <c r="E20" s="23"/>
      <c r="F20" s="23"/>
      <c r="G20" s="23">
        <v>3</v>
      </c>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0" t="s">
        <v>88</v>
      </c>
      <c r="AO20" s="23"/>
      <c r="AP20" s="23">
        <f t="shared" si="1"/>
        <v>100</v>
      </c>
    </row>
    <row r="21" spans="1:42">
      <c r="A21" s="20" t="s">
        <v>90</v>
      </c>
      <c r="B21" s="21" t="s">
        <v>91</v>
      </c>
      <c r="C21" s="22">
        <f t="shared" si="2"/>
        <v>2</v>
      </c>
      <c r="D21" s="23"/>
      <c r="E21" s="23"/>
      <c r="F21" s="23"/>
      <c r="G21" s="23">
        <v>2</v>
      </c>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0" t="s">
        <v>90</v>
      </c>
      <c r="AO21" s="23"/>
      <c r="AP21" s="23">
        <f t="shared" si="1"/>
        <v>100</v>
      </c>
    </row>
    <row r="22" spans="1:42">
      <c r="A22" s="20" t="s">
        <v>92</v>
      </c>
      <c r="B22" s="21" t="s">
        <v>93</v>
      </c>
      <c r="C22" s="22">
        <f t="shared" si="2"/>
        <v>4</v>
      </c>
      <c r="D22" s="23"/>
      <c r="E22" s="23"/>
      <c r="F22" s="23"/>
      <c r="G22" s="23"/>
      <c r="H22" s="23">
        <v>4</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0" t="s">
        <v>92</v>
      </c>
      <c r="AO22" s="23"/>
      <c r="AP22" s="23">
        <f t="shared" si="1"/>
        <v>100</v>
      </c>
    </row>
    <row r="23" spans="1:42" ht="30">
      <c r="A23" s="20" t="s">
        <v>94</v>
      </c>
      <c r="B23" s="21" t="s">
        <v>95</v>
      </c>
      <c r="C23" s="22">
        <f t="shared" si="2"/>
        <v>2</v>
      </c>
      <c r="D23" s="23"/>
      <c r="E23" s="23"/>
      <c r="F23" s="23"/>
      <c r="G23" s="23"/>
      <c r="H23" s="23"/>
      <c r="I23" s="23"/>
      <c r="J23" s="23">
        <v>2</v>
      </c>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0" t="s">
        <v>94</v>
      </c>
      <c r="AO23" s="23"/>
      <c r="AP23" s="23">
        <f t="shared" si="1"/>
        <v>100</v>
      </c>
    </row>
    <row r="24" spans="1:42" ht="30">
      <c r="A24" s="20" t="s">
        <v>96</v>
      </c>
      <c r="B24" s="21" t="s">
        <v>97</v>
      </c>
      <c r="C24" s="22">
        <f t="shared" si="2"/>
        <v>2</v>
      </c>
      <c r="D24" s="23"/>
      <c r="E24" s="23"/>
      <c r="F24" s="23"/>
      <c r="G24" s="23">
        <v>2</v>
      </c>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0" t="s">
        <v>96</v>
      </c>
      <c r="AO24" s="23"/>
      <c r="AP24" s="23">
        <f t="shared" si="1"/>
        <v>100</v>
      </c>
    </row>
    <row r="25" spans="1:42">
      <c r="A25" s="20" t="s">
        <v>98</v>
      </c>
      <c r="B25" s="21" t="s">
        <v>99</v>
      </c>
      <c r="C25" s="22">
        <f t="shared" si="2"/>
        <v>3</v>
      </c>
      <c r="D25" s="23"/>
      <c r="E25" s="23"/>
      <c r="F25" s="23"/>
      <c r="G25" s="23">
        <v>2</v>
      </c>
      <c r="H25" s="23"/>
      <c r="I25" s="23"/>
      <c r="J25" s="23"/>
      <c r="K25" s="23"/>
      <c r="L25" s="23"/>
      <c r="M25" s="23"/>
      <c r="N25" s="23"/>
      <c r="O25" s="23">
        <v>1</v>
      </c>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0" t="s">
        <v>98</v>
      </c>
      <c r="AO25" s="23"/>
      <c r="AP25" s="23">
        <f t="shared" si="1"/>
        <v>66.67</v>
      </c>
    </row>
    <row r="26" spans="1:42" ht="30">
      <c r="A26" s="20" t="s">
        <v>100</v>
      </c>
      <c r="B26" s="21" t="s">
        <v>101</v>
      </c>
      <c r="C26" s="22">
        <f t="shared" si="2"/>
        <v>42</v>
      </c>
      <c r="D26" s="23"/>
      <c r="E26" s="23"/>
      <c r="F26" s="23"/>
      <c r="G26" s="23"/>
      <c r="H26" s="23"/>
      <c r="I26" s="23"/>
      <c r="J26" s="23">
        <v>37</v>
      </c>
      <c r="K26" s="23">
        <v>1</v>
      </c>
      <c r="L26" s="23">
        <v>4</v>
      </c>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0" t="s">
        <v>100</v>
      </c>
      <c r="AO26" s="23"/>
      <c r="AP26" s="23">
        <f t="shared" si="1"/>
        <v>88.1</v>
      </c>
    </row>
    <row r="27" spans="1:42">
      <c r="A27" s="20" t="s">
        <v>102</v>
      </c>
      <c r="B27" s="21" t="s">
        <v>103</v>
      </c>
      <c r="C27" s="22">
        <f t="shared" si="2"/>
        <v>2</v>
      </c>
      <c r="D27" s="23"/>
      <c r="E27" s="23"/>
      <c r="F27" s="23"/>
      <c r="G27" s="23">
        <v>1</v>
      </c>
      <c r="H27" s="23">
        <v>1</v>
      </c>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0" t="s">
        <v>102</v>
      </c>
      <c r="AO27" s="23"/>
      <c r="AP27" s="23">
        <f t="shared" si="1"/>
        <v>50</v>
      </c>
    </row>
    <row r="28" spans="1:42" ht="30">
      <c r="A28" s="20" t="s">
        <v>104</v>
      </c>
      <c r="B28" s="21" t="s">
        <v>105</v>
      </c>
      <c r="C28" s="22">
        <f t="shared" si="2"/>
        <v>2</v>
      </c>
      <c r="D28" s="23"/>
      <c r="E28" s="23"/>
      <c r="F28" s="23"/>
      <c r="G28" s="23"/>
      <c r="H28" s="23"/>
      <c r="I28" s="23"/>
      <c r="J28" s="23"/>
      <c r="K28" s="23"/>
      <c r="L28" s="23">
        <v>2</v>
      </c>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0" t="s">
        <v>104</v>
      </c>
      <c r="AO28" s="23"/>
      <c r="AP28" s="23">
        <f t="shared" si="1"/>
        <v>100</v>
      </c>
    </row>
    <row r="29" spans="1:42">
      <c r="A29" s="20" t="s">
        <v>106</v>
      </c>
      <c r="B29" s="21" t="s">
        <v>107</v>
      </c>
      <c r="C29" s="22">
        <f t="shared" si="2"/>
        <v>2</v>
      </c>
      <c r="D29" s="23"/>
      <c r="E29" s="23"/>
      <c r="F29" s="23"/>
      <c r="G29" s="23">
        <v>2</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0" t="s">
        <v>106</v>
      </c>
      <c r="AO29" s="23"/>
      <c r="AP29" s="23">
        <f t="shared" si="1"/>
        <v>100</v>
      </c>
    </row>
    <row r="30" spans="1:42">
      <c r="A30" s="20" t="s">
        <v>108</v>
      </c>
      <c r="B30" s="21" t="s">
        <v>109</v>
      </c>
      <c r="C30" s="22">
        <f t="shared" si="2"/>
        <v>4</v>
      </c>
      <c r="D30" s="23"/>
      <c r="E30" s="23"/>
      <c r="F30" s="23"/>
      <c r="G30" s="23">
        <v>4</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0" t="s">
        <v>108</v>
      </c>
      <c r="AO30" s="23"/>
      <c r="AP30" s="23">
        <f t="shared" si="1"/>
        <v>100</v>
      </c>
    </row>
    <row r="31" spans="1:42">
      <c r="A31" s="20" t="s">
        <v>110</v>
      </c>
      <c r="B31" s="21" t="s">
        <v>111</v>
      </c>
      <c r="C31" s="22">
        <f t="shared" si="2"/>
        <v>2</v>
      </c>
      <c r="D31" s="23"/>
      <c r="E31" s="23"/>
      <c r="F31" s="23"/>
      <c r="G31" s="23">
        <v>2</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0" t="s">
        <v>110</v>
      </c>
      <c r="AO31" s="23"/>
      <c r="AP31" s="23">
        <f t="shared" si="1"/>
        <v>100</v>
      </c>
    </row>
    <row r="32" spans="1:42">
      <c r="A32" s="20" t="s">
        <v>112</v>
      </c>
      <c r="B32" s="21" t="s">
        <v>113</v>
      </c>
      <c r="C32" s="22">
        <f t="shared" si="2"/>
        <v>4</v>
      </c>
      <c r="D32" s="23"/>
      <c r="E32" s="23"/>
      <c r="F32" s="23"/>
      <c r="G32" s="23"/>
      <c r="H32" s="23">
        <v>4</v>
      </c>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0" t="s">
        <v>112</v>
      </c>
      <c r="AO32" s="23"/>
      <c r="AP32" s="23">
        <f t="shared" si="1"/>
        <v>100</v>
      </c>
    </row>
    <row r="33" spans="1:42" ht="45">
      <c r="A33" s="20" t="s">
        <v>114</v>
      </c>
      <c r="B33" s="21" t="s">
        <v>115</v>
      </c>
      <c r="C33" s="22">
        <v>3</v>
      </c>
      <c r="D33" s="23"/>
      <c r="E33"/>
      <c r="F33" s="23">
        <v>3</v>
      </c>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0" t="s">
        <v>114</v>
      </c>
      <c r="AO33" s="23"/>
      <c r="AP33" s="23">
        <f t="shared" si="1"/>
        <v>100</v>
      </c>
    </row>
    <row r="34" spans="1:42">
      <c r="A34" s="20" t="s">
        <v>116</v>
      </c>
      <c r="B34" s="21" t="s">
        <v>117</v>
      </c>
      <c r="C34" s="22">
        <f t="shared" ref="C34:C48" si="3">SUM(D34:AM34)</f>
        <v>9</v>
      </c>
      <c r="D34" s="23"/>
      <c r="E34" s="23"/>
      <c r="F34" s="23"/>
      <c r="G34" s="23"/>
      <c r="H34" s="23"/>
      <c r="I34" s="23"/>
      <c r="J34" s="23"/>
      <c r="K34" s="23"/>
      <c r="L34" s="23"/>
      <c r="M34" s="23"/>
      <c r="N34" s="23"/>
      <c r="O34" s="23"/>
      <c r="P34" s="23"/>
      <c r="Q34" s="23"/>
      <c r="R34" s="23"/>
      <c r="S34" s="23"/>
      <c r="T34" s="23"/>
      <c r="U34" s="23"/>
      <c r="V34" s="23"/>
      <c r="W34" s="23"/>
      <c r="X34" s="23"/>
      <c r="Y34" s="23"/>
      <c r="Z34" s="23">
        <v>1</v>
      </c>
      <c r="AA34" s="23">
        <v>1</v>
      </c>
      <c r="AB34" s="23">
        <v>1</v>
      </c>
      <c r="AC34" s="23"/>
      <c r="AD34" s="23">
        <v>4</v>
      </c>
      <c r="AE34" s="23">
        <v>1</v>
      </c>
      <c r="AF34" s="23">
        <v>1</v>
      </c>
      <c r="AG34" s="23"/>
      <c r="AH34" s="23"/>
      <c r="AI34" s="23"/>
      <c r="AJ34" s="23"/>
      <c r="AK34" s="23"/>
      <c r="AL34" s="23"/>
      <c r="AM34" s="23"/>
      <c r="AN34" s="20" t="s">
        <v>116</v>
      </c>
      <c r="AO34" s="23"/>
      <c r="AP34" s="23">
        <f t="shared" si="1"/>
        <v>44.44</v>
      </c>
    </row>
    <row r="35" spans="1:42" ht="30">
      <c r="A35" s="20" t="s">
        <v>118</v>
      </c>
      <c r="B35" s="21" t="s">
        <v>119</v>
      </c>
      <c r="C35" s="22">
        <f t="shared" si="3"/>
        <v>2</v>
      </c>
      <c r="D35" s="23"/>
      <c r="E35" s="23">
        <v>2</v>
      </c>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0" t="s">
        <v>118</v>
      </c>
      <c r="AO35" s="23"/>
      <c r="AP35" s="23">
        <f t="shared" si="1"/>
        <v>100</v>
      </c>
    </row>
    <row r="36" spans="1:42" ht="30">
      <c r="A36" s="20" t="s">
        <v>120</v>
      </c>
      <c r="B36" s="21" t="s">
        <v>121</v>
      </c>
      <c r="C36" s="22">
        <f t="shared" si="3"/>
        <v>3</v>
      </c>
      <c r="D36" s="23"/>
      <c r="E36" s="23"/>
      <c r="F36" s="23"/>
      <c r="G36" s="23"/>
      <c r="H36" s="23"/>
      <c r="I36" s="23"/>
      <c r="J36" s="23"/>
      <c r="K36" s="23">
        <v>2</v>
      </c>
      <c r="L36" s="23">
        <v>1</v>
      </c>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0" t="s">
        <v>120</v>
      </c>
      <c r="AO36" s="23"/>
      <c r="AP36" s="23">
        <f t="shared" si="1"/>
        <v>66.67</v>
      </c>
    </row>
    <row r="37" spans="1:42">
      <c r="A37" s="20" t="s">
        <v>122</v>
      </c>
      <c r="B37" s="21" t="s">
        <v>123</v>
      </c>
      <c r="C37" s="22">
        <f t="shared" si="3"/>
        <v>32</v>
      </c>
      <c r="D37" s="23"/>
      <c r="E37" s="23"/>
      <c r="F37" s="23"/>
      <c r="G37" s="23">
        <v>32</v>
      </c>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0" t="s">
        <v>122</v>
      </c>
      <c r="AO37" s="23"/>
      <c r="AP37" s="23">
        <f t="shared" si="1"/>
        <v>100</v>
      </c>
    </row>
    <row r="38" spans="1:42">
      <c r="A38" s="20" t="s">
        <v>124</v>
      </c>
      <c r="B38" s="21" t="s">
        <v>125</v>
      </c>
      <c r="C38" s="22">
        <f t="shared" si="3"/>
        <v>2</v>
      </c>
      <c r="D38" s="23"/>
      <c r="E38" s="23"/>
      <c r="F38" s="23"/>
      <c r="G38" s="23"/>
      <c r="H38" s="23"/>
      <c r="I38" s="23"/>
      <c r="J38" s="23"/>
      <c r="K38" s="23"/>
      <c r="L38" s="23"/>
      <c r="M38" s="23"/>
      <c r="N38" s="23"/>
      <c r="O38" s="23"/>
      <c r="P38" s="23"/>
      <c r="Q38" s="23"/>
      <c r="R38" s="23"/>
      <c r="S38" s="23"/>
      <c r="T38" s="23"/>
      <c r="U38" s="23"/>
      <c r="V38" s="23"/>
      <c r="W38" s="23"/>
      <c r="X38" s="23">
        <v>1</v>
      </c>
      <c r="Y38" s="23">
        <v>1</v>
      </c>
      <c r="Z38" s="23"/>
      <c r="AA38" s="23"/>
      <c r="AB38" s="23"/>
      <c r="AC38" s="23"/>
      <c r="AD38" s="23"/>
      <c r="AE38" s="23"/>
      <c r="AF38" s="23"/>
      <c r="AG38" s="23"/>
      <c r="AH38" s="23"/>
      <c r="AI38" s="23"/>
      <c r="AJ38" s="23"/>
      <c r="AK38" s="23"/>
      <c r="AL38" s="23"/>
      <c r="AM38" s="23"/>
      <c r="AN38" s="20" t="s">
        <v>124</v>
      </c>
      <c r="AO38" s="23"/>
      <c r="AP38" s="23">
        <f t="shared" si="1"/>
        <v>50</v>
      </c>
    </row>
    <row r="39" spans="1:42" ht="30">
      <c r="A39" s="20" t="s">
        <v>126</v>
      </c>
      <c r="B39" s="21" t="s">
        <v>127</v>
      </c>
      <c r="C39" s="22">
        <f t="shared" si="3"/>
        <v>3</v>
      </c>
      <c r="D39" s="23"/>
      <c r="E39" s="23"/>
      <c r="F39" s="23"/>
      <c r="G39" s="23"/>
      <c r="H39" s="23">
        <v>3</v>
      </c>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0" t="s">
        <v>126</v>
      </c>
      <c r="AO39" s="23"/>
      <c r="AP39" s="23">
        <f t="shared" si="1"/>
        <v>100</v>
      </c>
    </row>
    <row r="40" spans="1:42">
      <c r="A40" s="20" t="s">
        <v>128</v>
      </c>
      <c r="B40" s="21" t="s">
        <v>129</v>
      </c>
      <c r="C40" s="22">
        <f t="shared" si="3"/>
        <v>2</v>
      </c>
      <c r="D40" s="23"/>
      <c r="E40" s="23"/>
      <c r="F40" s="23"/>
      <c r="G40" s="23">
        <v>2</v>
      </c>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0" t="s">
        <v>128</v>
      </c>
      <c r="AO40" s="23"/>
      <c r="AP40" s="23">
        <f t="shared" si="1"/>
        <v>100</v>
      </c>
    </row>
    <row r="41" spans="1:42">
      <c r="A41" s="20" t="s">
        <v>130</v>
      </c>
      <c r="B41" s="21" t="s">
        <v>131</v>
      </c>
      <c r="C41" s="22">
        <f t="shared" si="3"/>
        <v>3</v>
      </c>
      <c r="D41" s="23"/>
      <c r="E41" s="23"/>
      <c r="F41" s="23"/>
      <c r="G41" s="23"/>
      <c r="H41" s="23">
        <v>3</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0" t="s">
        <v>130</v>
      </c>
      <c r="AO41" s="23"/>
      <c r="AP41" s="23">
        <f t="shared" si="1"/>
        <v>100</v>
      </c>
    </row>
    <row r="42" spans="1:42">
      <c r="A42" s="20" t="s">
        <v>132</v>
      </c>
      <c r="B42" s="21" t="s">
        <v>133</v>
      </c>
      <c r="C42" s="22">
        <f t="shared" si="3"/>
        <v>2</v>
      </c>
      <c r="D42" s="23"/>
      <c r="E42" s="23"/>
      <c r="F42" s="23"/>
      <c r="G42" s="23"/>
      <c r="H42" s="23"/>
      <c r="I42" s="23"/>
      <c r="J42" s="23"/>
      <c r="K42" s="23">
        <v>2</v>
      </c>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0" t="s">
        <v>132</v>
      </c>
      <c r="AO42" s="23"/>
      <c r="AP42" s="23">
        <f t="shared" si="1"/>
        <v>100</v>
      </c>
    </row>
    <row r="43" spans="1:42" ht="30">
      <c r="A43" s="20" t="s">
        <v>134</v>
      </c>
      <c r="B43" s="21" t="s">
        <v>135</v>
      </c>
      <c r="C43" s="22">
        <f t="shared" si="3"/>
        <v>77</v>
      </c>
      <c r="D43" s="23"/>
      <c r="E43" s="23"/>
      <c r="F43" s="23">
        <v>1</v>
      </c>
      <c r="G43" s="23"/>
      <c r="H43" s="23"/>
      <c r="I43" s="23"/>
      <c r="J43" s="23"/>
      <c r="K43" s="23"/>
      <c r="L43" s="23">
        <v>75</v>
      </c>
      <c r="M43" s="23"/>
      <c r="N43" s="23"/>
      <c r="O43" s="23"/>
      <c r="P43" s="23"/>
      <c r="Q43" s="23"/>
      <c r="R43" s="23"/>
      <c r="S43" s="23"/>
      <c r="T43" s="23"/>
      <c r="U43" s="23"/>
      <c r="V43" s="23"/>
      <c r="W43" s="23"/>
      <c r="X43" s="23"/>
      <c r="Y43" s="23"/>
      <c r="Z43" s="23"/>
      <c r="AA43" s="23"/>
      <c r="AB43" s="23"/>
      <c r="AC43" s="23"/>
      <c r="AD43" s="23"/>
      <c r="AE43" s="23"/>
      <c r="AF43" s="23"/>
      <c r="AG43" s="23"/>
      <c r="AH43" s="23">
        <v>1</v>
      </c>
      <c r="AI43" s="23"/>
      <c r="AJ43" s="23"/>
      <c r="AK43" s="23"/>
      <c r="AL43" s="23"/>
      <c r="AM43" s="23"/>
      <c r="AN43" s="20" t="s">
        <v>134</v>
      </c>
      <c r="AO43" s="23"/>
      <c r="AP43" s="23">
        <f t="shared" si="1"/>
        <v>97.4</v>
      </c>
    </row>
    <row r="44" spans="1:42">
      <c r="A44" s="20" t="s">
        <v>136</v>
      </c>
      <c r="B44" s="21" t="s">
        <v>137</v>
      </c>
      <c r="C44" s="22">
        <f t="shared" si="3"/>
        <v>3</v>
      </c>
      <c r="D44" s="23"/>
      <c r="E44" s="23"/>
      <c r="F44" s="23"/>
      <c r="G44" s="23"/>
      <c r="H44" s="23"/>
      <c r="I44" s="23"/>
      <c r="J44" s="23"/>
      <c r="K44" s="23">
        <v>3</v>
      </c>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0" t="s">
        <v>136</v>
      </c>
      <c r="AO44" s="23"/>
      <c r="AP44" s="23">
        <f t="shared" si="1"/>
        <v>100</v>
      </c>
    </row>
    <row r="45" spans="1:42" ht="45">
      <c r="A45" s="20" t="s">
        <v>138</v>
      </c>
      <c r="B45" s="21" t="s">
        <v>139</v>
      </c>
      <c r="C45" s="22">
        <f t="shared" si="3"/>
        <v>16</v>
      </c>
      <c r="D45" s="23"/>
      <c r="E45" s="23"/>
      <c r="F45" s="23"/>
      <c r="G45" s="23"/>
      <c r="H45" s="23"/>
      <c r="I45" s="23"/>
      <c r="J45" s="23"/>
      <c r="K45" s="23"/>
      <c r="L45" s="23"/>
      <c r="M45" s="23"/>
      <c r="N45" s="23"/>
      <c r="O45" s="23"/>
      <c r="P45" s="23"/>
      <c r="Q45" s="23"/>
      <c r="R45" s="23">
        <v>1</v>
      </c>
      <c r="S45" s="23"/>
      <c r="T45" s="23">
        <v>1</v>
      </c>
      <c r="U45" s="23">
        <v>2</v>
      </c>
      <c r="V45" s="23">
        <v>3</v>
      </c>
      <c r="W45" s="23"/>
      <c r="X45" s="23"/>
      <c r="Y45" s="23"/>
      <c r="Z45" s="23"/>
      <c r="AA45" s="23"/>
      <c r="AB45" s="23"/>
      <c r="AC45" s="23"/>
      <c r="AD45" s="23"/>
      <c r="AE45" s="23"/>
      <c r="AF45" s="23"/>
      <c r="AG45" s="23"/>
      <c r="AH45" s="23"/>
      <c r="AI45" s="23"/>
      <c r="AJ45" s="23">
        <v>1</v>
      </c>
      <c r="AK45" s="23">
        <v>1</v>
      </c>
      <c r="AL45" s="23">
        <v>7</v>
      </c>
      <c r="AM45" s="23"/>
      <c r="AN45" s="20" t="s">
        <v>138</v>
      </c>
      <c r="AO45" s="23"/>
      <c r="AP45" s="23">
        <f t="shared" si="1"/>
        <v>43.75</v>
      </c>
    </row>
    <row r="46" spans="1:42" ht="30">
      <c r="A46" s="20" t="s">
        <v>140</v>
      </c>
      <c r="B46" s="21" t="s">
        <v>141</v>
      </c>
      <c r="C46" s="22">
        <f t="shared" si="3"/>
        <v>4</v>
      </c>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v>4</v>
      </c>
      <c r="AJ46" s="23"/>
      <c r="AK46" s="23"/>
      <c r="AL46" s="23"/>
      <c r="AM46" s="23"/>
      <c r="AN46" s="20" t="s">
        <v>140</v>
      </c>
      <c r="AO46" s="23"/>
      <c r="AP46" s="23">
        <f t="shared" si="1"/>
        <v>100</v>
      </c>
    </row>
    <row r="47" spans="1:42" ht="30">
      <c r="A47" s="20" t="s">
        <v>142</v>
      </c>
      <c r="B47" s="21" t="s">
        <v>143</v>
      </c>
      <c r="C47" s="22">
        <f t="shared" si="3"/>
        <v>9</v>
      </c>
      <c r="D47" s="23"/>
      <c r="E47" s="23"/>
      <c r="F47" s="23">
        <v>9</v>
      </c>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0" t="s">
        <v>142</v>
      </c>
      <c r="AO47" s="23"/>
      <c r="AP47" s="23">
        <f t="shared" si="1"/>
        <v>100</v>
      </c>
    </row>
    <row r="48" spans="1:42">
      <c r="A48" s="20" t="s">
        <v>144</v>
      </c>
      <c r="B48" s="21" t="s">
        <v>145</v>
      </c>
      <c r="C48" s="22">
        <f t="shared" si="3"/>
        <v>2</v>
      </c>
      <c r="D48" s="23"/>
      <c r="E48" s="23"/>
      <c r="F48" s="23"/>
      <c r="G48" s="23"/>
      <c r="H48" s="23"/>
      <c r="I48" s="23"/>
      <c r="J48" s="23"/>
      <c r="K48" s="23"/>
      <c r="L48" s="23">
        <v>2</v>
      </c>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0" t="s">
        <v>144</v>
      </c>
      <c r="AO48" s="23"/>
      <c r="AP48" s="23">
        <f t="shared" si="1"/>
        <v>100</v>
      </c>
    </row>
    <row r="49" spans="1:42" s="13" customFormat="1">
      <c r="A49" s="20" t="s">
        <v>146</v>
      </c>
      <c r="B49" s="24" t="s">
        <v>14</v>
      </c>
      <c r="C49" s="20">
        <f t="shared" ref="C49:AM49" si="4">SUM(C2:C48)</f>
        <v>623</v>
      </c>
      <c r="D49" s="20">
        <f t="shared" si="4"/>
        <v>0</v>
      </c>
      <c r="E49" s="20">
        <f t="shared" si="4"/>
        <v>5</v>
      </c>
      <c r="F49" s="20">
        <f t="shared" si="4"/>
        <v>100</v>
      </c>
      <c r="G49" s="20">
        <f t="shared" si="4"/>
        <v>59</v>
      </c>
      <c r="H49" s="20">
        <f t="shared" si="4"/>
        <v>50</v>
      </c>
      <c r="I49" s="20">
        <f t="shared" si="4"/>
        <v>0</v>
      </c>
      <c r="J49" s="20">
        <f t="shared" si="4"/>
        <v>39</v>
      </c>
      <c r="K49" s="20">
        <f t="shared" si="4"/>
        <v>25</v>
      </c>
      <c r="L49" s="20">
        <f t="shared" si="4"/>
        <v>306</v>
      </c>
      <c r="M49" s="20">
        <f t="shared" si="4"/>
        <v>0</v>
      </c>
      <c r="N49" s="20">
        <f t="shared" si="4"/>
        <v>0</v>
      </c>
      <c r="O49" s="20">
        <f t="shared" si="4"/>
        <v>1</v>
      </c>
      <c r="P49" s="20">
        <f t="shared" si="4"/>
        <v>1</v>
      </c>
      <c r="Q49" s="20">
        <f t="shared" si="4"/>
        <v>0</v>
      </c>
      <c r="R49" s="20">
        <f t="shared" si="4"/>
        <v>1</v>
      </c>
      <c r="S49" s="20">
        <f t="shared" si="4"/>
        <v>1</v>
      </c>
      <c r="T49" s="20">
        <f t="shared" si="4"/>
        <v>1</v>
      </c>
      <c r="U49" s="20">
        <f t="shared" si="4"/>
        <v>2</v>
      </c>
      <c r="V49" s="20">
        <f t="shared" si="4"/>
        <v>3</v>
      </c>
      <c r="W49" s="20">
        <f t="shared" si="4"/>
        <v>2</v>
      </c>
      <c r="X49" s="20">
        <f t="shared" si="4"/>
        <v>1</v>
      </c>
      <c r="Y49" s="20">
        <f t="shared" si="4"/>
        <v>1</v>
      </c>
      <c r="Z49" s="20">
        <f t="shared" si="4"/>
        <v>1</v>
      </c>
      <c r="AA49" s="20">
        <f t="shared" si="4"/>
        <v>1</v>
      </c>
      <c r="AB49" s="20">
        <f t="shared" si="4"/>
        <v>1</v>
      </c>
      <c r="AC49" s="20">
        <f t="shared" si="4"/>
        <v>0</v>
      </c>
      <c r="AD49" s="20">
        <f t="shared" si="4"/>
        <v>4</v>
      </c>
      <c r="AE49" s="20">
        <f t="shared" si="4"/>
        <v>1</v>
      </c>
      <c r="AF49" s="20">
        <f t="shared" si="4"/>
        <v>1</v>
      </c>
      <c r="AG49" s="20">
        <f t="shared" si="4"/>
        <v>1</v>
      </c>
      <c r="AH49" s="20">
        <f t="shared" si="4"/>
        <v>1</v>
      </c>
      <c r="AI49" s="20">
        <f t="shared" si="4"/>
        <v>4</v>
      </c>
      <c r="AJ49" s="20">
        <f t="shared" si="4"/>
        <v>1</v>
      </c>
      <c r="AK49" s="20">
        <f t="shared" si="4"/>
        <v>1</v>
      </c>
      <c r="AL49" s="20">
        <f t="shared" si="4"/>
        <v>7</v>
      </c>
      <c r="AM49" s="20">
        <f t="shared" si="4"/>
        <v>1</v>
      </c>
      <c r="AN49" s="20" t="s">
        <v>146</v>
      </c>
      <c r="AO49" s="20"/>
      <c r="AP49" s="20"/>
    </row>
    <row r="50" spans="1:42" ht="15.75">
      <c r="A50"/>
    </row>
    <row r="51" spans="1:42" ht="15.75">
      <c r="A51"/>
    </row>
    <row r="52" spans="1:42" ht="15.75">
      <c r="A52"/>
    </row>
    <row r="53" spans="1:42" ht="15.75">
      <c r="A53"/>
    </row>
    <row r="54" spans="1:42" ht="15.75">
      <c r="A54"/>
    </row>
  </sheetData>
  <sheetProtection selectLockedCells="1" selectUnlockedCells="1"/>
  <conditionalFormatting sqref="D2:AM32 D34:AM48 D33 F33:AM33">
    <cfRule type="expression" dxfId="22" priority="1" stopIfTrue="1">
      <formula>D2=MAX($D2:$AM2)</formula>
    </cfRule>
  </conditionalFormatting>
  <pageMargins left="0.39374999999999999" right="0.39374999999999999" top="0.39374999999999999" bottom="0.39374999999999999" header="0.51181102362204722" footer="0.51181102362204722"/>
  <pageSetup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O8"/>
  <sheetViews>
    <sheetView workbookViewId="0">
      <selection activeCell="O4" sqref="O4"/>
    </sheetView>
  </sheetViews>
  <sheetFormatPr defaultRowHeight="15"/>
  <cols>
    <col min="1" max="1" width="9" style="37"/>
    <col min="2" max="2" width="16.5" style="37" customWidth="1"/>
    <col min="3" max="10" width="9" style="37"/>
    <col min="11" max="11" width="10.75" style="37" customWidth="1"/>
    <col min="12" max="13" width="9" style="37"/>
    <col min="14" max="14" width="2.75" style="37" customWidth="1"/>
    <col min="15" max="15" width="14.75" style="37" customWidth="1"/>
    <col min="16" max="16" width="14.375" style="37" customWidth="1"/>
    <col min="17" max="16384" width="9" style="37"/>
  </cols>
  <sheetData>
    <row r="1" spans="1:15" s="101" customFormat="1" ht="71.25">
      <c r="A1" s="77" t="s">
        <v>147</v>
      </c>
      <c r="B1" s="77" t="s">
        <v>13</v>
      </c>
      <c r="C1" s="77" t="s">
        <v>14</v>
      </c>
      <c r="D1" s="77" t="s">
        <v>923</v>
      </c>
      <c r="E1" s="77" t="s">
        <v>924</v>
      </c>
      <c r="F1" s="77" t="s">
        <v>925</v>
      </c>
      <c r="G1" s="77" t="s">
        <v>926</v>
      </c>
      <c r="H1" s="77" t="s">
        <v>927</v>
      </c>
      <c r="I1" s="77" t="s">
        <v>928</v>
      </c>
      <c r="J1" s="77" t="s">
        <v>929</v>
      </c>
      <c r="K1" s="77" t="s">
        <v>930</v>
      </c>
      <c r="L1" s="77" t="s">
        <v>931</v>
      </c>
      <c r="M1" s="77" t="s">
        <v>147</v>
      </c>
      <c r="N1" s="59"/>
      <c r="O1" s="78" t="s">
        <v>51</v>
      </c>
    </row>
    <row r="2" spans="1:15" ht="30">
      <c r="A2" s="77" t="s">
        <v>932</v>
      </c>
      <c r="B2" s="88" t="s">
        <v>933</v>
      </c>
      <c r="C2" s="89">
        <f t="shared" ref="C2:C7" si="0">SUM(D2:L2)</f>
        <v>8</v>
      </c>
      <c r="D2" s="90"/>
      <c r="E2" s="90"/>
      <c r="F2" s="90">
        <v>7</v>
      </c>
      <c r="G2" s="90"/>
      <c r="H2" s="90"/>
      <c r="I2" s="90">
        <v>1</v>
      </c>
      <c r="J2" s="90"/>
      <c r="K2" s="90"/>
      <c r="L2" s="90"/>
      <c r="M2" s="77" t="s">
        <v>932</v>
      </c>
      <c r="N2" s="91"/>
      <c r="O2" s="61">
        <f t="shared" ref="O2:O7" si="1">ROUND((MAX(D2:L2)/C2)*100,2)</f>
        <v>87.5</v>
      </c>
    </row>
    <row r="3" spans="1:15" ht="30">
      <c r="A3" s="77" t="s">
        <v>934</v>
      </c>
      <c r="B3" s="88" t="s">
        <v>935</v>
      </c>
      <c r="C3" s="89">
        <f t="shared" si="0"/>
        <v>3</v>
      </c>
      <c r="D3" s="90"/>
      <c r="E3" s="90"/>
      <c r="F3" s="90"/>
      <c r="G3" s="90">
        <v>2</v>
      </c>
      <c r="H3" s="90"/>
      <c r="I3" s="90"/>
      <c r="J3" s="90"/>
      <c r="K3" s="90"/>
      <c r="L3" s="90">
        <v>1</v>
      </c>
      <c r="M3" s="77" t="s">
        <v>934</v>
      </c>
      <c r="N3" s="91"/>
      <c r="O3" s="61">
        <f t="shared" si="1"/>
        <v>66.67</v>
      </c>
    </row>
    <row r="4" spans="1:15" ht="60">
      <c r="A4" s="77" t="s">
        <v>936</v>
      </c>
      <c r="B4" s="88" t="s">
        <v>937</v>
      </c>
      <c r="C4" s="89">
        <f t="shared" si="0"/>
        <v>2</v>
      </c>
      <c r="D4" s="90"/>
      <c r="E4" s="90">
        <v>2</v>
      </c>
      <c r="F4" s="90"/>
      <c r="G4" s="90"/>
      <c r="H4" s="90"/>
      <c r="I4" s="90"/>
      <c r="J4" s="90"/>
      <c r="K4" s="90"/>
      <c r="L4" s="90"/>
      <c r="M4" s="77" t="s">
        <v>936</v>
      </c>
      <c r="N4" s="91"/>
      <c r="O4" s="61">
        <f t="shared" si="1"/>
        <v>100</v>
      </c>
    </row>
    <row r="5" spans="1:15" ht="15.75">
      <c r="A5" s="77" t="s">
        <v>938</v>
      </c>
      <c r="B5" s="102" t="s">
        <v>939</v>
      </c>
      <c r="C5" s="89">
        <f t="shared" si="0"/>
        <v>2</v>
      </c>
      <c r="D5" s="90">
        <v>1</v>
      </c>
      <c r="E5" s="90"/>
      <c r="F5" s="90"/>
      <c r="G5" s="90"/>
      <c r="H5" s="90"/>
      <c r="I5" s="90"/>
      <c r="J5" s="90"/>
      <c r="K5" s="90">
        <v>1</v>
      </c>
      <c r="L5" s="90"/>
      <c r="M5" s="77" t="s">
        <v>938</v>
      </c>
      <c r="N5" s="103"/>
      <c r="O5" s="61">
        <f t="shared" si="1"/>
        <v>50</v>
      </c>
    </row>
    <row r="6" spans="1:15" ht="45">
      <c r="A6" s="77" t="s">
        <v>940</v>
      </c>
      <c r="B6" s="88" t="s">
        <v>941</v>
      </c>
      <c r="C6" s="89">
        <f t="shared" si="0"/>
        <v>4</v>
      </c>
      <c r="D6" s="90"/>
      <c r="E6" s="90">
        <v>2</v>
      </c>
      <c r="F6" s="90"/>
      <c r="G6" s="90"/>
      <c r="H6" s="90">
        <v>2</v>
      </c>
      <c r="I6" s="90"/>
      <c r="J6" s="90"/>
      <c r="K6" s="90"/>
      <c r="L6" s="90"/>
      <c r="M6" s="77" t="s">
        <v>940</v>
      </c>
      <c r="N6" s="91"/>
      <c r="O6" s="61">
        <f t="shared" si="1"/>
        <v>50</v>
      </c>
    </row>
    <row r="7" spans="1:15" ht="30">
      <c r="A7" s="77" t="s">
        <v>942</v>
      </c>
      <c r="B7" s="88" t="s">
        <v>943</v>
      </c>
      <c r="C7" s="89">
        <f t="shared" si="0"/>
        <v>3</v>
      </c>
      <c r="D7" s="90"/>
      <c r="E7" s="90">
        <v>2</v>
      </c>
      <c r="F7" s="90"/>
      <c r="G7" s="90"/>
      <c r="H7" s="90"/>
      <c r="I7" s="90"/>
      <c r="J7" s="90">
        <v>1</v>
      </c>
      <c r="K7" s="90"/>
      <c r="L7" s="90"/>
      <c r="M7" s="77" t="s">
        <v>942</v>
      </c>
      <c r="N7" s="91"/>
      <c r="O7" s="61">
        <f t="shared" si="1"/>
        <v>66.67</v>
      </c>
    </row>
    <row r="8" spans="1:15">
      <c r="A8" s="77" t="s">
        <v>944</v>
      </c>
      <c r="B8" s="88" t="s">
        <v>14</v>
      </c>
      <c r="C8" s="89">
        <f t="shared" ref="C8:L8" si="2">SUM(C2:C7)</f>
        <v>22</v>
      </c>
      <c r="D8" s="89">
        <f t="shared" si="2"/>
        <v>1</v>
      </c>
      <c r="E8" s="89">
        <f t="shared" si="2"/>
        <v>6</v>
      </c>
      <c r="F8" s="89">
        <f t="shared" si="2"/>
        <v>7</v>
      </c>
      <c r="G8" s="89">
        <f t="shared" si="2"/>
        <v>2</v>
      </c>
      <c r="H8" s="89">
        <f t="shared" si="2"/>
        <v>2</v>
      </c>
      <c r="I8" s="89">
        <f t="shared" si="2"/>
        <v>1</v>
      </c>
      <c r="J8" s="89">
        <f t="shared" si="2"/>
        <v>1</v>
      </c>
      <c r="K8" s="89">
        <f t="shared" si="2"/>
        <v>1</v>
      </c>
      <c r="L8" s="89">
        <f t="shared" si="2"/>
        <v>1</v>
      </c>
      <c r="M8" s="77" t="s">
        <v>944</v>
      </c>
      <c r="N8" s="91"/>
      <c r="O8" s="91"/>
    </row>
  </sheetData>
  <sheetProtection selectLockedCells="1" selectUnlockedCells="1"/>
  <conditionalFormatting sqref="D2:L7">
    <cfRule type="expression" dxfId="4" priority="1" stopIfTrue="1">
      <formula>D2=MAX($D2:$L2)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P11"/>
  <sheetViews>
    <sheetView workbookViewId="0">
      <pane ySplit="1590" activePane="bottomLeft"/>
      <selection pane="bottomLeft" activeCell="M4" sqref="M4"/>
    </sheetView>
  </sheetViews>
  <sheetFormatPr defaultRowHeight="15"/>
  <cols>
    <col min="1" max="1" width="9" style="37"/>
    <col min="2" max="2" width="16" style="37" customWidth="1"/>
    <col min="3" max="13" width="9" style="37"/>
    <col min="14" max="14" width="4.5" style="37" customWidth="1"/>
    <col min="15" max="15" width="2.75" style="37" customWidth="1"/>
    <col min="16" max="16" width="16.5" style="104" customWidth="1"/>
    <col min="17" max="16384" width="9" style="37"/>
  </cols>
  <sheetData>
    <row r="1" spans="1:16" ht="71.25">
      <c r="A1" s="77" t="s">
        <v>12</v>
      </c>
      <c r="B1" s="77" t="s">
        <v>13</v>
      </c>
      <c r="C1" s="77" t="s">
        <v>14</v>
      </c>
      <c r="D1" s="77" t="s">
        <v>945</v>
      </c>
      <c r="E1" s="77" t="s">
        <v>946</v>
      </c>
      <c r="F1" s="77" t="s">
        <v>925</v>
      </c>
      <c r="G1" s="77" t="s">
        <v>947</v>
      </c>
      <c r="H1" s="77" t="s">
        <v>948</v>
      </c>
      <c r="I1" s="77" t="s">
        <v>949</v>
      </c>
      <c r="J1" s="77" t="s">
        <v>950</v>
      </c>
      <c r="K1" s="77" t="s">
        <v>951</v>
      </c>
      <c r="L1" s="77" t="s">
        <v>952</v>
      </c>
      <c r="M1" s="77" t="s">
        <v>953</v>
      </c>
      <c r="N1" s="77" t="s">
        <v>12</v>
      </c>
      <c r="O1" s="59"/>
      <c r="P1" s="78" t="s">
        <v>51</v>
      </c>
    </row>
    <row r="2" spans="1:16" ht="45">
      <c r="A2" s="77" t="s">
        <v>954</v>
      </c>
      <c r="B2" s="88" t="s">
        <v>955</v>
      </c>
      <c r="C2" s="89">
        <f t="shared" ref="C2:C9" si="0">SUM(D2:M2)</f>
        <v>3</v>
      </c>
      <c r="D2" s="90">
        <v>3</v>
      </c>
      <c r="E2" s="90"/>
      <c r="F2" s="90"/>
      <c r="G2" s="90"/>
      <c r="H2" s="90"/>
      <c r="I2" s="90"/>
      <c r="J2" s="90"/>
      <c r="K2" s="90"/>
      <c r="L2" s="90"/>
      <c r="M2" s="90"/>
      <c r="N2" s="77" t="s">
        <v>954</v>
      </c>
      <c r="O2" s="91"/>
      <c r="P2" s="61">
        <f t="shared" ref="P2:P9" si="1">ROUND((MAX(D2:M2)/C2)*100,2)</f>
        <v>100</v>
      </c>
    </row>
    <row r="3" spans="1:16" ht="60">
      <c r="A3" s="77" t="s">
        <v>956</v>
      </c>
      <c r="B3" s="88" t="s">
        <v>957</v>
      </c>
      <c r="C3" s="89">
        <f t="shared" si="0"/>
        <v>5</v>
      </c>
      <c r="D3" s="90"/>
      <c r="E3" s="90"/>
      <c r="F3" s="90">
        <v>5</v>
      </c>
      <c r="G3" s="90"/>
      <c r="H3" s="90"/>
      <c r="I3" s="90"/>
      <c r="J3" s="90"/>
      <c r="K3" s="90"/>
      <c r="L3" s="90"/>
      <c r="M3" s="90"/>
      <c r="N3" s="77" t="s">
        <v>956</v>
      </c>
      <c r="O3" s="91"/>
      <c r="P3" s="61">
        <f t="shared" si="1"/>
        <v>100</v>
      </c>
    </row>
    <row r="4" spans="1:16" ht="15.75">
      <c r="A4" s="77" t="s">
        <v>958</v>
      </c>
      <c r="B4" s="88" t="s">
        <v>959</v>
      </c>
      <c r="C4" s="89">
        <f t="shared" si="0"/>
        <v>2</v>
      </c>
      <c r="D4" s="90"/>
      <c r="E4" s="90">
        <v>2</v>
      </c>
      <c r="F4" s="90"/>
      <c r="G4" s="90"/>
      <c r="H4" s="90"/>
      <c r="I4" s="90"/>
      <c r="J4" s="90"/>
      <c r="K4" s="90"/>
      <c r="L4" s="90"/>
      <c r="M4" s="90"/>
      <c r="N4" s="77" t="s">
        <v>958</v>
      </c>
      <c r="O4" s="91"/>
      <c r="P4" s="61">
        <f t="shared" si="1"/>
        <v>100</v>
      </c>
    </row>
    <row r="5" spans="1:16" ht="30">
      <c r="A5" s="77" t="s">
        <v>960</v>
      </c>
      <c r="B5" s="88" t="s">
        <v>961</v>
      </c>
      <c r="C5" s="89">
        <f t="shared" si="0"/>
        <v>3</v>
      </c>
      <c r="D5" s="90"/>
      <c r="E5" s="90">
        <v>2</v>
      </c>
      <c r="F5" s="90">
        <v>1</v>
      </c>
      <c r="G5" s="90"/>
      <c r="H5" s="90"/>
      <c r="I5" s="90"/>
      <c r="J5" s="90"/>
      <c r="K5" s="90"/>
      <c r="L5" s="90"/>
      <c r="M5" s="90"/>
      <c r="N5" s="77" t="s">
        <v>960</v>
      </c>
      <c r="O5" s="91"/>
      <c r="P5" s="61">
        <f t="shared" si="1"/>
        <v>66.67</v>
      </c>
    </row>
    <row r="6" spans="1:16" ht="15.75">
      <c r="A6" s="77" t="s">
        <v>962</v>
      </c>
      <c r="B6" s="88" t="s">
        <v>963</v>
      </c>
      <c r="C6" s="89">
        <f t="shared" si="0"/>
        <v>3</v>
      </c>
      <c r="D6" s="90"/>
      <c r="E6" s="90">
        <v>1</v>
      </c>
      <c r="F6" s="90"/>
      <c r="G6" s="90"/>
      <c r="H6" s="90"/>
      <c r="I6" s="90"/>
      <c r="J6" s="90"/>
      <c r="K6" s="90"/>
      <c r="L6" s="90"/>
      <c r="M6" s="90">
        <v>2</v>
      </c>
      <c r="N6" s="77" t="s">
        <v>962</v>
      </c>
      <c r="O6" s="91"/>
      <c r="P6" s="61">
        <f t="shared" si="1"/>
        <v>66.67</v>
      </c>
    </row>
    <row r="7" spans="1:16" ht="30">
      <c r="A7" s="77" t="s">
        <v>964</v>
      </c>
      <c r="B7" s="88" t="s">
        <v>965</v>
      </c>
      <c r="C7" s="89">
        <f t="shared" si="0"/>
        <v>4</v>
      </c>
      <c r="D7" s="90"/>
      <c r="E7" s="90"/>
      <c r="F7" s="90">
        <v>4</v>
      </c>
      <c r="G7" s="90"/>
      <c r="H7" s="90"/>
      <c r="I7" s="90"/>
      <c r="J7" s="90"/>
      <c r="K7" s="90"/>
      <c r="L7" s="90"/>
      <c r="M7" s="90"/>
      <c r="N7" s="77" t="s">
        <v>964</v>
      </c>
      <c r="O7" s="91"/>
      <c r="P7" s="61">
        <f t="shared" si="1"/>
        <v>100</v>
      </c>
    </row>
    <row r="8" spans="1:16" ht="30">
      <c r="A8" s="77" t="s">
        <v>966</v>
      </c>
      <c r="B8" s="88" t="s">
        <v>967</v>
      </c>
      <c r="C8" s="89">
        <f t="shared" si="0"/>
        <v>7</v>
      </c>
      <c r="D8" s="90"/>
      <c r="E8" s="90"/>
      <c r="F8" s="90"/>
      <c r="G8" s="90">
        <v>2</v>
      </c>
      <c r="H8" s="90">
        <v>1</v>
      </c>
      <c r="I8" s="90">
        <v>3</v>
      </c>
      <c r="J8" s="90">
        <v>1</v>
      </c>
      <c r="K8" s="90"/>
      <c r="L8" s="90"/>
      <c r="M8" s="90"/>
      <c r="N8" s="77" t="s">
        <v>966</v>
      </c>
      <c r="O8" s="91"/>
      <c r="P8" s="61">
        <f t="shared" si="1"/>
        <v>42.86</v>
      </c>
    </row>
    <row r="9" spans="1:16" ht="30">
      <c r="A9" s="77" t="s">
        <v>968</v>
      </c>
      <c r="B9" s="88" t="s">
        <v>969</v>
      </c>
      <c r="C9" s="89">
        <f t="shared" si="0"/>
        <v>2</v>
      </c>
      <c r="D9" s="90"/>
      <c r="E9" s="90"/>
      <c r="F9" s="90"/>
      <c r="G9" s="90"/>
      <c r="H9" s="90"/>
      <c r="I9" s="90"/>
      <c r="J9" s="90"/>
      <c r="K9" s="90">
        <v>1</v>
      </c>
      <c r="L9" s="90">
        <v>1</v>
      </c>
      <c r="M9" s="90"/>
      <c r="N9" s="77" t="s">
        <v>968</v>
      </c>
      <c r="O9" s="91"/>
      <c r="P9" s="61">
        <f t="shared" si="1"/>
        <v>50</v>
      </c>
    </row>
    <row r="10" spans="1:16">
      <c r="A10" s="77" t="s">
        <v>970</v>
      </c>
      <c r="B10" s="88" t="s">
        <v>14</v>
      </c>
      <c r="C10" s="89">
        <f t="shared" ref="C10:M10" si="2">SUM(C2:C9)</f>
        <v>29</v>
      </c>
      <c r="D10" s="89">
        <f t="shared" si="2"/>
        <v>3</v>
      </c>
      <c r="E10" s="89">
        <f t="shared" si="2"/>
        <v>5</v>
      </c>
      <c r="F10" s="89">
        <f t="shared" si="2"/>
        <v>10</v>
      </c>
      <c r="G10" s="89">
        <f t="shared" si="2"/>
        <v>2</v>
      </c>
      <c r="H10" s="89">
        <f t="shared" si="2"/>
        <v>1</v>
      </c>
      <c r="I10" s="89">
        <f t="shared" si="2"/>
        <v>3</v>
      </c>
      <c r="J10" s="89">
        <f t="shared" si="2"/>
        <v>1</v>
      </c>
      <c r="K10" s="89">
        <f t="shared" si="2"/>
        <v>1</v>
      </c>
      <c r="L10" s="89">
        <f t="shared" si="2"/>
        <v>1</v>
      </c>
      <c r="M10" s="89">
        <f t="shared" si="2"/>
        <v>2</v>
      </c>
      <c r="N10" s="77" t="s">
        <v>971</v>
      </c>
      <c r="O10" s="91"/>
      <c r="P10" s="62"/>
    </row>
    <row r="11" spans="1:16">
      <c r="P11" s="47"/>
    </row>
  </sheetData>
  <sheetProtection selectLockedCells="1" selectUnlockedCells="1"/>
  <conditionalFormatting sqref="D2:M9">
    <cfRule type="expression" dxfId="3" priority="1" stopIfTrue="1">
      <formula>D2=MAX($D2:$M2)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J8"/>
  <sheetViews>
    <sheetView workbookViewId="0">
      <selection activeCell="J6" sqref="J6"/>
    </sheetView>
  </sheetViews>
  <sheetFormatPr defaultRowHeight="15"/>
  <cols>
    <col min="1" max="1" width="9" style="37"/>
    <col min="2" max="2" width="15.875" style="37" customWidth="1"/>
    <col min="3" max="8" width="9" style="37"/>
    <col min="9" max="9" width="4.25" style="37" customWidth="1"/>
    <col min="10" max="10" width="14.5" style="104" customWidth="1"/>
    <col min="11" max="16384" width="9" style="37"/>
  </cols>
  <sheetData>
    <row r="1" spans="1:10" ht="85.5">
      <c r="A1" s="77" t="s">
        <v>12</v>
      </c>
      <c r="B1" s="77" t="s">
        <v>13</v>
      </c>
      <c r="C1" s="77" t="s">
        <v>14</v>
      </c>
      <c r="D1" s="77" t="s">
        <v>972</v>
      </c>
      <c r="E1" s="77" t="s">
        <v>973</v>
      </c>
      <c r="F1" s="77" t="s">
        <v>974</v>
      </c>
      <c r="G1" s="77" t="s">
        <v>975</v>
      </c>
      <c r="H1" s="77" t="s">
        <v>12</v>
      </c>
      <c r="I1" s="59"/>
      <c r="J1" s="77" t="s">
        <v>51</v>
      </c>
    </row>
    <row r="2" spans="1:10" ht="45">
      <c r="A2" s="77" t="s">
        <v>976</v>
      </c>
      <c r="B2" s="88" t="s">
        <v>977</v>
      </c>
      <c r="C2" s="89">
        <f t="shared" ref="C2:C7" si="0">SUM(D2:G2)</f>
        <v>2</v>
      </c>
      <c r="D2" s="90">
        <v>2</v>
      </c>
      <c r="E2" s="90"/>
      <c r="F2" s="90"/>
      <c r="G2" s="90"/>
      <c r="H2" s="77" t="s">
        <v>976</v>
      </c>
      <c r="I2" s="91"/>
      <c r="J2" s="61">
        <f t="shared" ref="J2:J7" si="1">ROUND((MAX(D2:G2)/C2)*100,2)</f>
        <v>100</v>
      </c>
    </row>
    <row r="3" spans="1:10" ht="30">
      <c r="A3" s="77" t="s">
        <v>978</v>
      </c>
      <c r="B3" s="88" t="s">
        <v>979</v>
      </c>
      <c r="C3" s="89">
        <f t="shared" si="0"/>
        <v>17</v>
      </c>
      <c r="D3" s="90"/>
      <c r="E3" s="90"/>
      <c r="F3" s="90">
        <v>17</v>
      </c>
      <c r="G3" s="90"/>
      <c r="H3" s="77" t="s">
        <v>978</v>
      </c>
      <c r="I3" s="91"/>
      <c r="J3" s="61">
        <f t="shared" si="1"/>
        <v>100</v>
      </c>
    </row>
    <row r="4" spans="1:10" ht="30">
      <c r="A4" s="77" t="s">
        <v>980</v>
      </c>
      <c r="B4" s="88" t="s">
        <v>981</v>
      </c>
      <c r="C4" s="89">
        <f t="shared" si="0"/>
        <v>2</v>
      </c>
      <c r="D4" s="90"/>
      <c r="E4" s="90"/>
      <c r="F4" s="90">
        <v>2</v>
      </c>
      <c r="G4" s="90"/>
      <c r="H4" s="77" t="s">
        <v>980</v>
      </c>
      <c r="I4" s="91"/>
      <c r="J4" s="61">
        <f t="shared" si="1"/>
        <v>100</v>
      </c>
    </row>
    <row r="5" spans="1:10" ht="15.75">
      <c r="A5" s="77" t="s">
        <v>982</v>
      </c>
      <c r="B5" s="88" t="s">
        <v>983</v>
      </c>
      <c r="C5" s="89">
        <f t="shared" si="0"/>
        <v>3</v>
      </c>
      <c r="D5" s="90"/>
      <c r="E5" s="90">
        <v>3</v>
      </c>
      <c r="F5" s="90"/>
      <c r="G5" s="90"/>
      <c r="H5" s="77" t="s">
        <v>982</v>
      </c>
      <c r="I5" s="91"/>
      <c r="J5" s="61">
        <f t="shared" si="1"/>
        <v>100</v>
      </c>
    </row>
    <row r="6" spans="1:10" ht="15.75">
      <c r="A6" s="77" t="s">
        <v>984</v>
      </c>
      <c r="B6" s="88" t="s">
        <v>985</v>
      </c>
      <c r="C6" s="89">
        <f t="shared" si="0"/>
        <v>2</v>
      </c>
      <c r="D6" s="90"/>
      <c r="E6" s="90"/>
      <c r="F6" s="90">
        <v>2</v>
      </c>
      <c r="G6" s="90"/>
      <c r="H6" s="77" t="s">
        <v>984</v>
      </c>
      <c r="I6" s="91"/>
      <c r="J6" s="61">
        <f t="shared" si="1"/>
        <v>100</v>
      </c>
    </row>
    <row r="7" spans="1:10" ht="30">
      <c r="A7" s="77" t="s">
        <v>986</v>
      </c>
      <c r="B7" s="88" t="s">
        <v>987</v>
      </c>
      <c r="C7" s="89">
        <f t="shared" si="0"/>
        <v>6</v>
      </c>
      <c r="D7" s="90">
        <v>5</v>
      </c>
      <c r="E7" s="90"/>
      <c r="F7" s="90"/>
      <c r="G7" s="90">
        <v>1</v>
      </c>
      <c r="H7" s="77" t="s">
        <v>986</v>
      </c>
      <c r="I7" s="91"/>
      <c r="J7" s="61">
        <f t="shared" si="1"/>
        <v>83.33</v>
      </c>
    </row>
    <row r="8" spans="1:10">
      <c r="A8" s="77" t="s">
        <v>988</v>
      </c>
      <c r="B8" s="92" t="s">
        <v>14</v>
      </c>
      <c r="C8" s="77">
        <f>SUM(C2:C7)</f>
        <v>32</v>
      </c>
      <c r="D8" s="77">
        <f>SUM(D2:D7)</f>
        <v>7</v>
      </c>
      <c r="E8" s="77">
        <f>SUM(E2:E7)</f>
        <v>3</v>
      </c>
      <c r="F8" s="77">
        <f>SUM(F2:F7)</f>
        <v>21</v>
      </c>
      <c r="G8" s="77">
        <f>SUM(G2:G7)</f>
        <v>1</v>
      </c>
      <c r="H8" s="77" t="s">
        <v>988</v>
      </c>
      <c r="I8" s="93"/>
      <c r="J8" s="105"/>
    </row>
  </sheetData>
  <sheetProtection selectLockedCells="1" selectUnlockedCells="1"/>
  <conditionalFormatting sqref="D2:G7">
    <cfRule type="expression" dxfId="2" priority="1" stopIfTrue="1">
      <formula>D2=MAX($D2:$G2)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I4"/>
  <sheetViews>
    <sheetView workbookViewId="0">
      <selection activeCell="I9" sqref="I9"/>
    </sheetView>
  </sheetViews>
  <sheetFormatPr defaultRowHeight="15"/>
  <cols>
    <col min="1" max="1" width="9" style="37"/>
    <col min="2" max="2" width="14.625" style="37" customWidth="1"/>
    <col min="3" max="4" width="9" style="37"/>
    <col min="5" max="5" width="12" style="37" customWidth="1"/>
    <col min="6" max="6" width="10.75" style="37" customWidth="1"/>
    <col min="7" max="7" width="9" style="37"/>
    <col min="8" max="8" width="3.625" style="37" customWidth="1"/>
    <col min="9" max="9" width="13.875" style="37" customWidth="1"/>
    <col min="10" max="16384" width="9" style="37"/>
  </cols>
  <sheetData>
    <row r="1" spans="1:9" ht="60">
      <c r="A1" s="53" t="s">
        <v>12</v>
      </c>
      <c r="B1" s="53" t="s">
        <v>13</v>
      </c>
      <c r="C1" s="53" t="s">
        <v>14</v>
      </c>
      <c r="D1" s="53" t="s">
        <v>21</v>
      </c>
      <c r="E1" s="53" t="s">
        <v>209</v>
      </c>
      <c r="F1" s="53" t="s">
        <v>989</v>
      </c>
      <c r="G1" s="53" t="s">
        <v>12</v>
      </c>
      <c r="H1" s="26"/>
      <c r="I1" s="106" t="s">
        <v>51</v>
      </c>
    </row>
    <row r="2" spans="1:9" ht="60">
      <c r="A2" s="53" t="s">
        <v>990</v>
      </c>
      <c r="B2" s="64" t="s">
        <v>991</v>
      </c>
      <c r="C2" s="107">
        <f t="shared" ref="C2:C3" si="0">SUM(D2:F2)</f>
        <v>3</v>
      </c>
      <c r="D2" s="108">
        <v>1</v>
      </c>
      <c r="E2" s="108"/>
      <c r="F2" s="108">
        <v>2</v>
      </c>
      <c r="G2" s="53" t="s">
        <v>990</v>
      </c>
      <c r="I2" s="46">
        <f t="shared" ref="I2:I3" si="1">ROUND((MAX(D2:F2)/C2)*100,2)</f>
        <v>66.67</v>
      </c>
    </row>
    <row r="3" spans="1:9" ht="45">
      <c r="A3" s="53" t="s">
        <v>992</v>
      </c>
      <c r="B3" s="64" t="s">
        <v>993</v>
      </c>
      <c r="C3" s="107">
        <f t="shared" si="0"/>
        <v>2</v>
      </c>
      <c r="D3" s="108">
        <v>1</v>
      </c>
      <c r="E3" s="108">
        <v>1</v>
      </c>
      <c r="F3" s="108"/>
      <c r="G3" s="53" t="s">
        <v>992</v>
      </c>
      <c r="I3" s="46">
        <f t="shared" si="1"/>
        <v>50</v>
      </c>
    </row>
    <row r="4" spans="1:9">
      <c r="A4" s="53" t="s">
        <v>994</v>
      </c>
      <c r="B4" s="64" t="s">
        <v>14</v>
      </c>
      <c r="C4" s="107">
        <f>SUM(C2:C3)</f>
        <v>5</v>
      </c>
      <c r="D4" s="107">
        <f>SUM(D2:D3)</f>
        <v>2</v>
      </c>
      <c r="E4" s="107">
        <f>SUM(E2:E3)</f>
        <v>1</v>
      </c>
      <c r="F4" s="107">
        <f>SUM(F2:F3)</f>
        <v>2</v>
      </c>
      <c r="G4" s="53" t="s">
        <v>994</v>
      </c>
      <c r="I4" s="46"/>
    </row>
  </sheetData>
  <sheetProtection selectLockedCells="1" selectUnlockedCells="1"/>
  <conditionalFormatting sqref="D2:F3">
    <cfRule type="expression" dxfId="1" priority="1" stopIfTrue="1">
      <formula>D2=MAX($D2:$F2)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G3"/>
  <sheetViews>
    <sheetView workbookViewId="0">
      <selection activeCell="D11" sqref="D11"/>
    </sheetView>
  </sheetViews>
  <sheetFormatPr defaultRowHeight="15"/>
  <cols>
    <col min="1" max="1" width="9" style="36"/>
    <col min="2" max="2" width="15.5" style="36" customWidth="1"/>
    <col min="3" max="3" width="9" style="36"/>
    <col min="4" max="4" width="15.75" style="36" customWidth="1"/>
    <col min="5" max="5" width="9" style="36"/>
    <col min="6" max="6" width="3.75" style="36" customWidth="1"/>
    <col min="7" max="7" width="15.875" style="36" customWidth="1"/>
    <col min="8" max="16384" width="9" style="36"/>
  </cols>
  <sheetData>
    <row r="1" spans="1:7" ht="38.25">
      <c r="A1" s="18" t="s">
        <v>12</v>
      </c>
      <c r="B1" s="18" t="s">
        <v>13</v>
      </c>
      <c r="C1" s="18" t="s">
        <v>14</v>
      </c>
      <c r="D1" s="18" t="s">
        <v>283</v>
      </c>
      <c r="E1" s="18" t="s">
        <v>12</v>
      </c>
      <c r="F1" s="26"/>
      <c r="G1" s="109" t="s">
        <v>51</v>
      </c>
    </row>
    <row r="2" spans="1:7" ht="45">
      <c r="A2" s="43" t="s">
        <v>995</v>
      </c>
      <c r="B2" s="110" t="s">
        <v>996</v>
      </c>
      <c r="C2" s="41">
        <f>SUM(D2:D2)</f>
        <v>5</v>
      </c>
      <c r="D2" s="23">
        <v>5</v>
      </c>
      <c r="E2" s="43" t="s">
        <v>997</v>
      </c>
      <c r="G2" s="23">
        <f>ROUND((MAX(D2:D2)/C2)*100,2)</f>
        <v>100</v>
      </c>
    </row>
    <row r="3" spans="1:7">
      <c r="A3" s="43" t="s">
        <v>997</v>
      </c>
      <c r="B3" s="111" t="s">
        <v>14</v>
      </c>
      <c r="C3" s="43">
        <f>SUM(C2)</f>
        <v>5</v>
      </c>
      <c r="D3" s="43">
        <f>SUM(D2)</f>
        <v>5</v>
      </c>
      <c r="E3" s="43" t="s">
        <v>998</v>
      </c>
      <c r="F3" s="44"/>
      <c r="G3" s="112"/>
    </row>
  </sheetData>
  <sheetProtection selectLockedCells="1" selectUnlockedCells="1"/>
  <conditionalFormatting sqref="D2">
    <cfRule type="expression" dxfId="0" priority="1" stopIfTrue="1">
      <formula>D2=MAX($D2:$D2)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6"/>
  <sheetViews>
    <sheetView topLeftCell="H1" workbookViewId="0">
      <selection activeCell="Q11" sqref="Q11"/>
    </sheetView>
  </sheetViews>
  <sheetFormatPr defaultColWidth="8.5" defaultRowHeight="15.75"/>
  <cols>
    <col min="1" max="1" width="8.625" customWidth="1"/>
    <col min="2" max="2" width="8.625" style="113" customWidth="1"/>
    <col min="3" max="12" width="8.5" style="113"/>
    <col min="13" max="13" width="6.25" style="113" customWidth="1"/>
    <col min="14" max="16" width="8.5" style="113"/>
    <col min="17" max="17" width="17.625" style="113" customWidth="1"/>
    <col min="18" max="16384" width="8.5" style="113"/>
  </cols>
  <sheetData>
    <row r="1" spans="1:256" ht="19.149999999999999" customHeight="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19" customFormat="1" ht="39.4" customHeight="1">
      <c r="A2" s="114" t="s">
        <v>999</v>
      </c>
      <c r="B2" s="115" t="s">
        <v>1000</v>
      </c>
      <c r="C2" s="116" t="s">
        <v>1001</v>
      </c>
      <c r="D2" s="117" t="s">
        <v>1002</v>
      </c>
      <c r="E2" s="118" t="s">
        <v>1003</v>
      </c>
      <c r="F2" s="117" t="s">
        <v>1004</v>
      </c>
      <c r="G2" s="118" t="s">
        <v>1005</v>
      </c>
      <c r="H2" s="117" t="s">
        <v>1006</v>
      </c>
      <c r="I2" s="118" t="s">
        <v>1007</v>
      </c>
      <c r="J2" s="117" t="s">
        <v>1008</v>
      </c>
      <c r="K2" s="118" t="s">
        <v>1009</v>
      </c>
      <c r="M2" s="161" t="s">
        <v>1010</v>
      </c>
      <c r="N2" s="161"/>
      <c r="O2" s="161"/>
      <c r="P2" s="161"/>
      <c r="Q2" s="161"/>
    </row>
    <row r="3" spans="1:256">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s="120" t="s">
        <v>1011</v>
      </c>
      <c r="B4" s="113">
        <v>0</v>
      </c>
      <c r="C4" s="113">
        <v>0</v>
      </c>
      <c r="D4" s="121">
        <v>25</v>
      </c>
      <c r="E4" s="122">
        <v>33.33</v>
      </c>
      <c r="F4" s="121">
        <v>42.86</v>
      </c>
      <c r="G4" s="122">
        <v>51.85</v>
      </c>
      <c r="H4" s="121">
        <v>61.9</v>
      </c>
      <c r="I4" s="122">
        <v>71.430000000000007</v>
      </c>
      <c r="J4" s="121">
        <v>81.819999999999993</v>
      </c>
      <c r="K4" s="122">
        <v>90.91</v>
      </c>
      <c r="M4" s="123" t="s">
        <v>1012</v>
      </c>
      <c r="N4" s="123" t="s">
        <v>1013</v>
      </c>
      <c r="O4" s="123" t="s">
        <v>1014</v>
      </c>
      <c r="P4" s="123" t="s">
        <v>1015</v>
      </c>
      <c r="Q4" s="123" t="s">
        <v>1016</v>
      </c>
    </row>
    <row r="5" spans="1:256">
      <c r="D5" s="121">
        <v>27.78</v>
      </c>
      <c r="E5" s="122">
        <v>33.33</v>
      </c>
      <c r="F5" s="121">
        <v>43.48</v>
      </c>
      <c r="G5" s="124">
        <v>53.85</v>
      </c>
      <c r="H5" s="121">
        <v>62.34</v>
      </c>
      <c r="I5" s="122">
        <v>71.430000000000007</v>
      </c>
      <c r="J5" s="125">
        <v>83.33</v>
      </c>
      <c r="K5" s="122">
        <v>91.67</v>
      </c>
      <c r="M5" s="122">
        <v>1</v>
      </c>
      <c r="N5" s="126" t="s">
        <v>1017</v>
      </c>
      <c r="O5" s="126">
        <v>0</v>
      </c>
      <c r="P5" s="127">
        <v>0</v>
      </c>
      <c r="Q5" s="124">
        <v>0</v>
      </c>
    </row>
    <row r="6" spans="1:256">
      <c r="E6" s="122">
        <v>39.39</v>
      </c>
      <c r="F6" s="125">
        <v>43.75</v>
      </c>
      <c r="G6" s="122">
        <v>57.14</v>
      </c>
      <c r="H6" s="121">
        <v>62.5</v>
      </c>
      <c r="I6" s="122">
        <v>72.34</v>
      </c>
      <c r="J6" s="121">
        <v>83.33</v>
      </c>
      <c r="K6" s="122">
        <v>92</v>
      </c>
      <c r="M6" s="122">
        <v>2</v>
      </c>
      <c r="N6" s="126" t="s">
        <v>1018</v>
      </c>
      <c r="O6" s="126">
        <v>2</v>
      </c>
      <c r="P6" s="127">
        <v>1.3605442176870701</v>
      </c>
      <c r="Q6" s="127">
        <v>1.3605442176870701</v>
      </c>
    </row>
    <row r="7" spans="1:256">
      <c r="E7" s="122">
        <v>40</v>
      </c>
      <c r="F7" s="125">
        <v>44.44</v>
      </c>
      <c r="G7" s="122">
        <v>57.14</v>
      </c>
      <c r="H7" s="125">
        <v>63.64</v>
      </c>
      <c r="I7" s="122">
        <v>72.73</v>
      </c>
      <c r="J7" s="121">
        <v>83.33</v>
      </c>
      <c r="K7" s="122">
        <v>92.31</v>
      </c>
      <c r="M7" s="122">
        <v>3</v>
      </c>
      <c r="N7" s="126" t="s">
        <v>1019</v>
      </c>
      <c r="O7" s="126">
        <v>4</v>
      </c>
      <c r="P7" s="127">
        <v>2.72108843537415</v>
      </c>
      <c r="Q7" s="127">
        <v>4.0816326530612201</v>
      </c>
    </row>
    <row r="8" spans="1:256">
      <c r="F8" s="121">
        <v>47.95</v>
      </c>
      <c r="G8" s="122">
        <v>57.14</v>
      </c>
      <c r="H8" s="121">
        <v>64.52</v>
      </c>
      <c r="I8" s="122">
        <v>72.97</v>
      </c>
      <c r="J8" s="121">
        <v>84.48</v>
      </c>
      <c r="K8" s="122">
        <v>92.5</v>
      </c>
      <c r="M8" s="122">
        <v>4</v>
      </c>
      <c r="N8" s="126" t="s">
        <v>1020</v>
      </c>
      <c r="O8" s="128">
        <v>43</v>
      </c>
      <c r="P8" s="127">
        <v>29.251700680272101</v>
      </c>
      <c r="Q8" s="127">
        <v>33.3333333333333</v>
      </c>
    </row>
    <row r="9" spans="1:256">
      <c r="F9" s="121">
        <v>48.21</v>
      </c>
      <c r="G9" s="122">
        <v>59.46</v>
      </c>
      <c r="H9" s="121">
        <v>64.58</v>
      </c>
      <c r="I9" s="122">
        <v>73.08</v>
      </c>
      <c r="J9" s="121">
        <v>84.51</v>
      </c>
      <c r="K9" s="122">
        <v>92.86</v>
      </c>
      <c r="M9" s="122">
        <v>5</v>
      </c>
      <c r="N9" s="126" t="s">
        <v>1021</v>
      </c>
      <c r="O9" s="128">
        <v>11</v>
      </c>
      <c r="P9" s="127">
        <v>7.4829931972789101</v>
      </c>
      <c r="Q9" s="127">
        <v>40.816326530612201</v>
      </c>
    </row>
    <row r="10" spans="1:256">
      <c r="F10" s="125">
        <v>50</v>
      </c>
      <c r="G10" s="124">
        <v>60</v>
      </c>
      <c r="H10" s="125">
        <v>65.239999999999995</v>
      </c>
      <c r="I10" s="122">
        <v>75</v>
      </c>
      <c r="J10" s="121">
        <v>84.62</v>
      </c>
      <c r="K10" s="122">
        <v>93.75</v>
      </c>
      <c r="M10" s="122">
        <v>6</v>
      </c>
      <c r="N10" s="126" t="s">
        <v>1022</v>
      </c>
      <c r="O10" s="126">
        <v>31</v>
      </c>
      <c r="P10" s="127">
        <v>21.0884353741497</v>
      </c>
      <c r="Q10" s="127">
        <v>61.904761904761898</v>
      </c>
    </row>
    <row r="11" spans="1:256">
      <c r="F11" s="125">
        <v>50</v>
      </c>
      <c r="G11" s="122">
        <v>60</v>
      </c>
      <c r="H11" s="125">
        <v>66.67</v>
      </c>
      <c r="I11" s="122">
        <v>75</v>
      </c>
      <c r="J11" s="121">
        <v>85.29</v>
      </c>
      <c r="K11" s="122">
        <v>94.12</v>
      </c>
      <c r="M11" s="122">
        <v>7</v>
      </c>
      <c r="N11" s="126" t="s">
        <v>1023</v>
      </c>
      <c r="O11" s="126">
        <v>25</v>
      </c>
      <c r="P11" s="127">
        <v>17.006802721088398</v>
      </c>
      <c r="Q11" s="127">
        <v>78.911564625850303</v>
      </c>
    </row>
    <row r="12" spans="1:256">
      <c r="F12" s="125">
        <v>50</v>
      </c>
      <c r="G12" s="122">
        <v>60</v>
      </c>
      <c r="H12" s="125">
        <v>66.67</v>
      </c>
      <c r="I12" s="122">
        <v>75</v>
      </c>
      <c r="J12" s="121">
        <v>85.33</v>
      </c>
      <c r="K12" s="122">
        <v>95.24</v>
      </c>
      <c r="M12" s="122">
        <v>8</v>
      </c>
      <c r="N12" s="126" t="s">
        <v>1024</v>
      </c>
      <c r="O12" s="126">
        <v>17</v>
      </c>
      <c r="P12" s="127">
        <v>11.5646258503401</v>
      </c>
      <c r="Q12" s="127">
        <v>90.476190476190496</v>
      </c>
    </row>
    <row r="13" spans="1:256">
      <c r="F13" s="125">
        <v>50</v>
      </c>
      <c r="G13" s="122">
        <v>60</v>
      </c>
      <c r="H13" s="125">
        <v>66.67</v>
      </c>
      <c r="I13" s="122">
        <v>75</v>
      </c>
      <c r="J13" s="121">
        <v>85.71</v>
      </c>
      <c r="K13" s="122">
        <v>96.15</v>
      </c>
      <c r="M13" s="122">
        <v>9</v>
      </c>
      <c r="N13" s="126" t="s">
        <v>1025</v>
      </c>
      <c r="O13" s="126">
        <v>14</v>
      </c>
      <c r="P13" s="127">
        <v>9.5238095238095202</v>
      </c>
      <c r="Q13" s="127">
        <v>100</v>
      </c>
    </row>
    <row r="14" spans="1:256">
      <c r="F14" s="125">
        <v>50</v>
      </c>
      <c r="G14" s="122">
        <v>60</v>
      </c>
      <c r="H14" s="121">
        <v>66.67</v>
      </c>
      <c r="I14" s="122">
        <v>75</v>
      </c>
      <c r="J14" s="121">
        <v>86.67</v>
      </c>
      <c r="K14" s="122">
        <v>96.4</v>
      </c>
      <c r="M14" s="122"/>
      <c r="N14" s="126"/>
      <c r="O14" s="126"/>
      <c r="P14" s="126"/>
      <c r="Q14" s="126"/>
    </row>
    <row r="15" spans="1:256">
      <c r="F15" s="121">
        <v>50</v>
      </c>
      <c r="H15" s="121">
        <v>66.67</v>
      </c>
      <c r="I15" s="122">
        <v>75</v>
      </c>
      <c r="J15" s="121">
        <v>87.5</v>
      </c>
      <c r="K15" s="122">
        <v>96.88</v>
      </c>
      <c r="M15" s="122"/>
      <c r="N15" s="123" t="s">
        <v>1026</v>
      </c>
      <c r="O15" s="123">
        <v>147</v>
      </c>
      <c r="P15" s="123">
        <v>100</v>
      </c>
      <c r="Q15" s="126"/>
    </row>
    <row r="16" spans="1:256">
      <c r="F16" s="121">
        <v>50</v>
      </c>
      <c r="H16" s="121">
        <v>66.67</v>
      </c>
      <c r="I16" s="122">
        <v>75</v>
      </c>
      <c r="J16" s="121">
        <v>87.5</v>
      </c>
      <c r="K16" s="124">
        <v>97.4</v>
      </c>
    </row>
    <row r="17" spans="6:11">
      <c r="F17" s="121">
        <v>50</v>
      </c>
      <c r="H17" s="121">
        <v>66.67</v>
      </c>
      <c r="I17" s="122">
        <v>75</v>
      </c>
      <c r="J17" s="121">
        <v>87.5</v>
      </c>
      <c r="K17" s="122">
        <v>98.39</v>
      </c>
    </row>
    <row r="18" spans="6:11">
      <c r="F18" s="121">
        <v>50</v>
      </c>
      <c r="H18" s="121">
        <v>66.67</v>
      </c>
      <c r="I18" s="122">
        <v>75</v>
      </c>
      <c r="J18" s="125">
        <v>88.1</v>
      </c>
    </row>
    <row r="19" spans="6:11">
      <c r="F19" s="121">
        <v>50</v>
      </c>
      <c r="H19" s="121">
        <v>66.67</v>
      </c>
      <c r="I19" s="122">
        <v>77.78</v>
      </c>
      <c r="J19" s="125">
        <v>90.38</v>
      </c>
    </row>
    <row r="20" spans="6:11">
      <c r="F20" s="121">
        <v>50</v>
      </c>
      <c r="H20" s="121">
        <v>66.67</v>
      </c>
      <c r="I20" s="122">
        <v>80</v>
      </c>
      <c r="J20" s="121">
        <v>90.48</v>
      </c>
    </row>
    <row r="21" spans="6:11">
      <c r="F21" s="121">
        <v>50</v>
      </c>
      <c r="H21" s="121">
        <v>66.67</v>
      </c>
      <c r="I21" s="122">
        <v>80</v>
      </c>
    </row>
    <row r="22" spans="6:11">
      <c r="F22" s="121">
        <v>50</v>
      </c>
      <c r="H22" s="121">
        <v>66.67</v>
      </c>
      <c r="I22" s="122">
        <v>80</v>
      </c>
    </row>
    <row r="23" spans="6:11">
      <c r="F23" s="121">
        <v>50</v>
      </c>
      <c r="H23" s="121">
        <v>66.67</v>
      </c>
      <c r="I23" s="122">
        <v>80</v>
      </c>
    </row>
    <row r="24" spans="6:11">
      <c r="F24" s="121">
        <v>50</v>
      </c>
      <c r="H24" s="121">
        <v>66.67</v>
      </c>
      <c r="I24" s="122">
        <v>80</v>
      </c>
    </row>
    <row r="25" spans="6:11">
      <c r="F25" s="121">
        <v>50</v>
      </c>
      <c r="H25" s="121">
        <v>66.67</v>
      </c>
      <c r="I25" s="122">
        <v>80</v>
      </c>
    </row>
    <row r="26" spans="6:11">
      <c r="F26" s="121">
        <v>50</v>
      </c>
      <c r="H26" s="121">
        <v>66.67</v>
      </c>
      <c r="I26" s="122">
        <v>80</v>
      </c>
    </row>
    <row r="27" spans="6:11">
      <c r="F27" s="121">
        <v>50</v>
      </c>
      <c r="H27" s="121">
        <v>66.67</v>
      </c>
      <c r="I27" s="122">
        <v>80</v>
      </c>
    </row>
    <row r="28" spans="6:11">
      <c r="F28" s="121">
        <v>50</v>
      </c>
      <c r="H28" s="121">
        <v>66.67</v>
      </c>
      <c r="I28" s="122">
        <v>80</v>
      </c>
    </row>
    <row r="29" spans="6:11">
      <c r="F29" s="121">
        <v>50</v>
      </c>
      <c r="H29" s="121">
        <v>66.67</v>
      </c>
    </row>
    <row r="30" spans="6:11">
      <c r="F30" s="121">
        <v>50</v>
      </c>
      <c r="H30" s="121">
        <v>66.67</v>
      </c>
    </row>
    <row r="31" spans="6:11">
      <c r="F31" s="121">
        <v>50</v>
      </c>
      <c r="H31" s="121">
        <v>67.569999999999993</v>
      </c>
    </row>
    <row r="32" spans="6:11">
      <c r="F32" s="121">
        <v>50</v>
      </c>
      <c r="H32" s="121">
        <v>68.42</v>
      </c>
    </row>
    <row r="33" spans="6:8">
      <c r="F33" s="121">
        <v>50</v>
      </c>
      <c r="H33" s="121">
        <v>69.23</v>
      </c>
    </row>
    <row r="34" spans="6:8">
      <c r="F34" s="121">
        <v>50</v>
      </c>
      <c r="H34" s="121">
        <v>70</v>
      </c>
    </row>
    <row r="35" spans="6:8">
      <c r="F35" s="121">
        <v>50</v>
      </c>
    </row>
    <row r="36" spans="6:8">
      <c r="F36" s="121">
        <v>50</v>
      </c>
    </row>
    <row r="37" spans="6:8">
      <c r="F37" s="121">
        <v>50</v>
      </c>
    </row>
    <row r="38" spans="6:8">
      <c r="F38" s="121">
        <v>50</v>
      </c>
    </row>
    <row r="39" spans="6:8">
      <c r="F39" s="121">
        <v>50</v>
      </c>
    </row>
    <row r="40" spans="6:8">
      <c r="F40" s="121">
        <v>50</v>
      </c>
    </row>
    <row r="41" spans="6:8">
      <c r="F41" s="121">
        <v>50</v>
      </c>
    </row>
    <row r="42" spans="6:8">
      <c r="F42" s="121">
        <v>50</v>
      </c>
    </row>
    <row r="43" spans="6:8">
      <c r="F43" s="121">
        <v>50</v>
      </c>
    </row>
    <row r="44" spans="6:8">
      <c r="F44" s="121">
        <v>50</v>
      </c>
    </row>
    <row r="45" spans="6:8">
      <c r="F45" s="121">
        <v>50</v>
      </c>
    </row>
    <row r="46" spans="6:8">
      <c r="F46" s="121">
        <v>50</v>
      </c>
    </row>
  </sheetData>
  <sheetProtection selectLockedCells="1" selectUnlockedCells="1"/>
  <mergeCells count="1">
    <mergeCell ref="M2:Q2"/>
  </mergeCells>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F6" sqref="F6"/>
    </sheetView>
  </sheetViews>
  <sheetFormatPr defaultColWidth="10.625" defaultRowHeight="15.75"/>
  <cols>
    <col min="1" max="1" width="37.125" style="129" customWidth="1"/>
    <col min="2" max="2" width="14.625" style="129" customWidth="1"/>
    <col min="3" max="3" width="10.875" style="129" customWidth="1"/>
    <col min="4" max="5" width="10.625" style="129"/>
    <col min="6" max="6" width="61.75" style="129" customWidth="1"/>
    <col min="7" max="16384" width="10.625" style="129"/>
  </cols>
  <sheetData>
    <row r="1" spans="1:6" ht="31.5">
      <c r="A1" s="130" t="s">
        <v>1027</v>
      </c>
      <c r="B1" s="131" t="s">
        <v>1028</v>
      </c>
      <c r="C1" s="132" t="s">
        <v>1029</v>
      </c>
      <c r="D1" s="132" t="s">
        <v>1030</v>
      </c>
    </row>
    <row r="2" spans="1:6" ht="78.75">
      <c r="A2" s="133" t="s">
        <v>637</v>
      </c>
      <c r="B2" s="134">
        <v>15</v>
      </c>
      <c r="C2" s="134">
        <v>12</v>
      </c>
      <c r="D2" s="135">
        <f t="shared" ref="D2:D20" si="0">SUM(C2/B2)*100</f>
        <v>80</v>
      </c>
      <c r="F2" s="136" t="s">
        <v>1031</v>
      </c>
    </row>
    <row r="3" spans="1:6" ht="78.75">
      <c r="A3" s="137" t="s">
        <v>902</v>
      </c>
      <c r="B3" s="138">
        <v>10</v>
      </c>
      <c r="C3" s="138">
        <v>7</v>
      </c>
      <c r="D3" s="135">
        <f t="shared" si="0"/>
        <v>70</v>
      </c>
      <c r="F3" s="136" t="s">
        <v>1032</v>
      </c>
    </row>
    <row r="4" spans="1:6" ht="47.25">
      <c r="A4" s="137" t="s">
        <v>839</v>
      </c>
      <c r="B4" s="138">
        <v>9</v>
      </c>
      <c r="C4" s="138">
        <v>5</v>
      </c>
      <c r="D4" s="135">
        <f t="shared" si="0"/>
        <v>55.555555555555557</v>
      </c>
    </row>
    <row r="5" spans="1:6">
      <c r="A5" s="133" t="s">
        <v>689</v>
      </c>
      <c r="B5" s="134">
        <v>7</v>
      </c>
      <c r="C5" s="134">
        <v>2</v>
      </c>
      <c r="D5" s="135">
        <f t="shared" si="0"/>
        <v>28.571428571428569</v>
      </c>
    </row>
    <row r="6" spans="1:6" ht="31.5">
      <c r="A6" s="133" t="s">
        <v>571</v>
      </c>
      <c r="B6" s="134">
        <v>7</v>
      </c>
      <c r="C6" s="134">
        <v>3</v>
      </c>
      <c r="D6" s="135">
        <f t="shared" si="0"/>
        <v>42.857142857142854</v>
      </c>
    </row>
    <row r="7" spans="1:6">
      <c r="A7" s="137" t="s">
        <v>264</v>
      </c>
      <c r="B7" s="138">
        <v>7</v>
      </c>
      <c r="C7" s="138">
        <v>4</v>
      </c>
      <c r="D7" s="139">
        <f t="shared" si="0"/>
        <v>57.142857142857139</v>
      </c>
    </row>
    <row r="8" spans="1:6">
      <c r="A8" s="133" t="s">
        <v>483</v>
      </c>
      <c r="B8" s="134">
        <v>7</v>
      </c>
      <c r="C8" s="134">
        <v>4</v>
      </c>
      <c r="D8" s="135">
        <f t="shared" si="0"/>
        <v>57.142857142857139</v>
      </c>
    </row>
    <row r="9" spans="1:6">
      <c r="A9" s="140" t="s">
        <v>473</v>
      </c>
      <c r="B9" s="141">
        <v>7</v>
      </c>
      <c r="C9" s="141">
        <v>6</v>
      </c>
      <c r="D9" s="139">
        <f t="shared" si="0"/>
        <v>85.714285714285708</v>
      </c>
    </row>
    <row r="10" spans="1:6" ht="31.5">
      <c r="A10" s="142" t="s">
        <v>139</v>
      </c>
      <c r="B10" s="138">
        <v>7</v>
      </c>
      <c r="C10" s="138">
        <v>7</v>
      </c>
      <c r="D10" s="139">
        <f t="shared" si="0"/>
        <v>100</v>
      </c>
    </row>
    <row r="11" spans="1:6" ht="31.5">
      <c r="A11" s="143" t="s">
        <v>240</v>
      </c>
      <c r="B11" s="144">
        <v>6</v>
      </c>
      <c r="C11" s="144">
        <v>3</v>
      </c>
      <c r="D11" s="135">
        <f t="shared" si="0"/>
        <v>50</v>
      </c>
    </row>
    <row r="12" spans="1:6">
      <c r="A12" s="137" t="s">
        <v>254</v>
      </c>
      <c r="B12" s="138">
        <v>6</v>
      </c>
      <c r="C12" s="138">
        <v>4</v>
      </c>
      <c r="D12" s="139">
        <f t="shared" si="0"/>
        <v>66.666666666666657</v>
      </c>
    </row>
    <row r="13" spans="1:6">
      <c r="A13" s="137" t="s">
        <v>597</v>
      </c>
      <c r="B13" s="138">
        <v>6</v>
      </c>
      <c r="C13" s="138">
        <v>4</v>
      </c>
      <c r="D13" s="139">
        <f t="shared" si="0"/>
        <v>66.666666666666657</v>
      </c>
    </row>
    <row r="14" spans="1:6">
      <c r="A14" s="137" t="s">
        <v>117</v>
      </c>
      <c r="B14" s="138">
        <v>6</v>
      </c>
      <c r="C14" s="138">
        <v>6</v>
      </c>
      <c r="D14" s="139">
        <f t="shared" si="0"/>
        <v>100</v>
      </c>
    </row>
    <row r="15" spans="1:6" ht="31.5">
      <c r="A15" s="137" t="s">
        <v>709</v>
      </c>
      <c r="B15" s="138">
        <v>5</v>
      </c>
      <c r="C15" s="138">
        <v>1</v>
      </c>
      <c r="D15" s="139">
        <f t="shared" si="0"/>
        <v>20</v>
      </c>
    </row>
    <row r="16" spans="1:6" ht="31.5">
      <c r="A16" s="137" t="s">
        <v>79</v>
      </c>
      <c r="B16" s="138">
        <v>5</v>
      </c>
      <c r="C16" s="138">
        <v>1</v>
      </c>
      <c r="D16" s="135">
        <f t="shared" si="0"/>
        <v>20</v>
      </c>
    </row>
    <row r="17" spans="1:4">
      <c r="A17" s="137" t="s">
        <v>453</v>
      </c>
      <c r="B17" s="138">
        <v>5</v>
      </c>
      <c r="C17" s="138">
        <v>3</v>
      </c>
      <c r="D17" s="135">
        <f t="shared" si="0"/>
        <v>60</v>
      </c>
    </row>
    <row r="18" spans="1:4">
      <c r="A18" s="137" t="s">
        <v>749</v>
      </c>
      <c r="B18" s="138">
        <v>5</v>
      </c>
      <c r="C18" s="138">
        <v>3</v>
      </c>
      <c r="D18" s="135">
        <f t="shared" si="0"/>
        <v>60</v>
      </c>
    </row>
    <row r="19" spans="1:4" ht="31.5">
      <c r="A19" s="137" t="s">
        <v>755</v>
      </c>
      <c r="B19" s="138">
        <v>5</v>
      </c>
      <c r="C19" s="138">
        <v>3</v>
      </c>
      <c r="D19" s="139">
        <f t="shared" si="0"/>
        <v>60</v>
      </c>
    </row>
    <row r="20" spans="1:4">
      <c r="A20" s="137" t="s">
        <v>299</v>
      </c>
      <c r="B20" s="138">
        <v>5</v>
      </c>
      <c r="C20" s="138">
        <v>4</v>
      </c>
      <c r="D20" s="135">
        <f t="shared" si="0"/>
        <v>80</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workbookViewId="0">
      <selection activeCell="AN14" sqref="AN14"/>
    </sheetView>
  </sheetViews>
  <sheetFormatPr defaultColWidth="10.625" defaultRowHeight="15.75"/>
  <cols>
    <col min="1" max="1" width="3.125" style="145" customWidth="1"/>
    <col min="2" max="2" width="4" style="146" customWidth="1"/>
    <col min="3" max="3" width="5.625" style="146" customWidth="1"/>
    <col min="4" max="4" width="4.75" style="146" customWidth="1"/>
    <col min="5" max="5" width="4.25" style="146" customWidth="1"/>
    <col min="6" max="6" width="5.75" style="146" customWidth="1"/>
    <col min="7" max="7" width="4.25" style="146" customWidth="1"/>
    <col min="8" max="8" width="5.25" style="146" customWidth="1"/>
    <col min="9" max="9" width="4.5" style="146" customWidth="1"/>
    <col min="10" max="10" width="4.75" style="146" customWidth="1"/>
    <col min="11" max="11" width="5.625" style="146" customWidth="1"/>
    <col min="12" max="12" width="2.375" style="146" customWidth="1"/>
    <col min="13" max="13" width="3.375" style="146" customWidth="1"/>
    <col min="14" max="14" width="3.625" style="146" customWidth="1"/>
    <col min="15" max="16" width="4.75" style="146" customWidth="1"/>
    <col min="17" max="23" width="3.625" style="146" customWidth="1"/>
    <col min="24" max="25" width="2.625" style="146" customWidth="1"/>
    <col min="26" max="26" width="3.625" style="146" customWidth="1"/>
    <col min="27" max="39" width="2.625" style="146" customWidth="1"/>
    <col min="40" max="40" width="3.5" style="146" customWidth="1"/>
    <col min="41" max="41" width="6.5" style="146" customWidth="1"/>
    <col min="42" max="254" width="10.625" style="146"/>
    <col min="255" max="16384" width="10.625" style="147"/>
  </cols>
  <sheetData>
    <row r="1" spans="1:256" s="150" customFormat="1" ht="44.45" customHeight="1">
      <c r="A1" s="162" t="s">
        <v>1033</v>
      </c>
      <c r="B1" s="162"/>
      <c r="C1" s="162"/>
      <c r="D1" s="162"/>
      <c r="E1" s="162"/>
      <c r="F1" s="162"/>
      <c r="G1" s="162"/>
      <c r="H1" s="162"/>
      <c r="I1" s="162"/>
      <c r="J1" s="162"/>
      <c r="K1" s="148" t="s">
        <v>1034</v>
      </c>
      <c r="L1" s="149"/>
      <c r="M1" s="163" t="s">
        <v>1035</v>
      </c>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48" t="s">
        <v>1034</v>
      </c>
      <c r="IU1" s="151"/>
      <c r="IV1" s="151"/>
    </row>
    <row r="2" spans="1:256">
      <c r="A2" s="152" t="s">
        <v>1036</v>
      </c>
      <c r="B2" s="153">
        <v>0</v>
      </c>
      <c r="C2" s="153">
        <v>5</v>
      </c>
      <c r="D2" s="153">
        <v>100</v>
      </c>
      <c r="E2" s="153">
        <v>59</v>
      </c>
      <c r="F2" s="153">
        <v>50</v>
      </c>
      <c r="G2" s="153">
        <v>0</v>
      </c>
      <c r="H2" s="153">
        <v>39</v>
      </c>
      <c r="I2" s="153">
        <v>25</v>
      </c>
      <c r="J2" s="153">
        <v>306</v>
      </c>
      <c r="K2" s="154">
        <f t="shared" ref="K2:K27" si="0">SUM(B2:J2)</f>
        <v>584</v>
      </c>
      <c r="L2" s="155"/>
      <c r="M2" s="152" t="s">
        <v>1036</v>
      </c>
      <c r="N2" s="153">
        <v>0</v>
      </c>
      <c r="O2" s="153">
        <v>0</v>
      </c>
      <c r="P2" s="153">
        <v>1</v>
      </c>
      <c r="Q2" s="153">
        <v>1</v>
      </c>
      <c r="R2" s="153">
        <v>0</v>
      </c>
      <c r="S2" s="153">
        <v>1</v>
      </c>
      <c r="T2" s="153">
        <v>1</v>
      </c>
      <c r="U2" s="153">
        <v>1</v>
      </c>
      <c r="V2" s="153">
        <v>2</v>
      </c>
      <c r="W2" s="153">
        <v>3</v>
      </c>
      <c r="X2" s="153">
        <v>2</v>
      </c>
      <c r="Y2" s="153">
        <v>1</v>
      </c>
      <c r="Z2" s="153">
        <v>1</v>
      </c>
      <c r="AA2" s="153">
        <v>1</v>
      </c>
      <c r="AB2" s="153">
        <v>1</v>
      </c>
      <c r="AC2" s="153">
        <v>1</v>
      </c>
      <c r="AD2" s="153">
        <v>0</v>
      </c>
      <c r="AE2" s="153">
        <v>4</v>
      </c>
      <c r="AF2" s="153">
        <v>1</v>
      </c>
      <c r="AG2" s="153">
        <v>1</v>
      </c>
      <c r="AH2" s="153">
        <v>1</v>
      </c>
      <c r="AI2" s="153">
        <v>1</v>
      </c>
      <c r="AJ2" s="153">
        <v>4</v>
      </c>
      <c r="AK2" s="153">
        <v>1</v>
      </c>
      <c r="AL2" s="153">
        <v>1</v>
      </c>
      <c r="AM2" s="153">
        <v>7</v>
      </c>
      <c r="AN2" s="153">
        <v>1</v>
      </c>
      <c r="AO2" s="154">
        <f t="shared" ref="AO2:AO27" si="1">SUM(N2:AN2)</f>
        <v>39</v>
      </c>
    </row>
    <row r="3" spans="1:256">
      <c r="A3" s="152" t="s">
        <v>1037</v>
      </c>
      <c r="B3" s="153">
        <v>1</v>
      </c>
      <c r="C3" s="153">
        <v>2</v>
      </c>
      <c r="D3" s="153">
        <v>19</v>
      </c>
      <c r="E3" s="153">
        <v>9</v>
      </c>
      <c r="F3" s="153">
        <v>27</v>
      </c>
      <c r="G3" s="153">
        <v>2</v>
      </c>
      <c r="H3" s="153">
        <v>4</v>
      </c>
      <c r="I3" s="153">
        <v>2</v>
      </c>
      <c r="J3" s="153">
        <v>42</v>
      </c>
      <c r="K3" s="154">
        <f t="shared" si="0"/>
        <v>108</v>
      </c>
      <c r="L3" s="155"/>
      <c r="M3" s="152" t="s">
        <v>1037</v>
      </c>
      <c r="N3" s="153">
        <v>2</v>
      </c>
      <c r="O3" s="153">
        <v>1</v>
      </c>
      <c r="P3" s="153">
        <v>2</v>
      </c>
      <c r="Q3" s="153">
        <v>1</v>
      </c>
      <c r="R3" s="153">
        <v>1</v>
      </c>
      <c r="S3" s="153">
        <v>1</v>
      </c>
      <c r="T3" s="153">
        <v>1</v>
      </c>
      <c r="U3" s="153">
        <v>1</v>
      </c>
      <c r="V3" s="153"/>
      <c r="W3" s="153"/>
      <c r="X3" s="153"/>
      <c r="Y3" s="153"/>
      <c r="Z3" s="153"/>
      <c r="AA3" s="153"/>
      <c r="AB3" s="153"/>
      <c r="AC3" s="153"/>
      <c r="AD3" s="153"/>
      <c r="AE3" s="153"/>
      <c r="AF3" s="153"/>
      <c r="AG3" s="153"/>
      <c r="AH3" s="153"/>
      <c r="AI3" s="153"/>
      <c r="AJ3" s="153"/>
      <c r="AK3" s="153"/>
      <c r="AL3" s="153"/>
      <c r="AM3" s="153"/>
      <c r="AN3" s="153"/>
      <c r="AO3" s="154">
        <f t="shared" si="1"/>
        <v>10</v>
      </c>
    </row>
    <row r="4" spans="1:256">
      <c r="A4" s="152" t="s">
        <v>1038</v>
      </c>
      <c r="B4" s="153">
        <v>1</v>
      </c>
      <c r="C4" s="153">
        <v>35</v>
      </c>
      <c r="D4" s="153">
        <v>25</v>
      </c>
      <c r="E4" s="153">
        <v>4</v>
      </c>
      <c r="F4" s="153">
        <v>37</v>
      </c>
      <c r="G4" s="153">
        <v>28</v>
      </c>
      <c r="H4" s="153">
        <v>158</v>
      </c>
      <c r="I4" s="153">
        <v>85</v>
      </c>
      <c r="J4" s="153"/>
      <c r="K4" s="154">
        <f t="shared" si="0"/>
        <v>373</v>
      </c>
      <c r="L4" s="155"/>
      <c r="M4" s="152" t="s">
        <v>1038</v>
      </c>
      <c r="N4" s="153">
        <v>2</v>
      </c>
      <c r="O4" s="153">
        <v>1</v>
      </c>
      <c r="P4" s="153">
        <v>1</v>
      </c>
      <c r="Q4" s="153">
        <v>1</v>
      </c>
      <c r="R4" s="153">
        <v>1</v>
      </c>
      <c r="S4" s="153">
        <v>1</v>
      </c>
      <c r="T4" s="153">
        <v>2</v>
      </c>
      <c r="U4" s="153">
        <v>8</v>
      </c>
      <c r="V4" s="153">
        <v>1</v>
      </c>
      <c r="W4" s="153">
        <v>1</v>
      </c>
      <c r="X4" s="153">
        <v>1</v>
      </c>
      <c r="Y4" s="153">
        <v>5</v>
      </c>
      <c r="Z4" s="153">
        <v>7</v>
      </c>
      <c r="AA4" s="153">
        <v>1</v>
      </c>
      <c r="AB4" s="153">
        <v>2</v>
      </c>
      <c r="AC4" s="153"/>
      <c r="AD4" s="153"/>
      <c r="AE4" s="153"/>
      <c r="AF4" s="153"/>
      <c r="AG4" s="153"/>
      <c r="AH4" s="153"/>
      <c r="AI4" s="153"/>
      <c r="AJ4" s="153"/>
      <c r="AK4" s="153"/>
      <c r="AL4" s="153"/>
      <c r="AM4" s="153"/>
      <c r="AN4" s="153"/>
      <c r="AO4" s="154">
        <f t="shared" si="1"/>
        <v>35</v>
      </c>
    </row>
    <row r="5" spans="1:256">
      <c r="A5" s="152" t="s">
        <v>1039</v>
      </c>
      <c r="B5" s="153">
        <v>22</v>
      </c>
      <c r="C5" s="153">
        <v>61</v>
      </c>
      <c r="D5" s="153">
        <v>6</v>
      </c>
      <c r="E5" s="153">
        <v>9</v>
      </c>
      <c r="F5" s="153">
        <v>2</v>
      </c>
      <c r="G5" s="153">
        <v>11</v>
      </c>
      <c r="H5" s="153">
        <v>4</v>
      </c>
      <c r="I5" s="153">
        <v>28</v>
      </c>
      <c r="J5" s="153"/>
      <c r="K5" s="154">
        <f t="shared" si="0"/>
        <v>143</v>
      </c>
      <c r="L5" s="155"/>
      <c r="M5" s="152" t="s">
        <v>1039</v>
      </c>
      <c r="N5" s="153">
        <v>1</v>
      </c>
      <c r="O5" s="153">
        <v>1</v>
      </c>
      <c r="P5" s="153">
        <v>1</v>
      </c>
      <c r="Q5" s="153">
        <v>20</v>
      </c>
      <c r="R5" s="153">
        <v>1</v>
      </c>
      <c r="S5" s="153">
        <v>7</v>
      </c>
      <c r="T5" s="153">
        <v>1</v>
      </c>
      <c r="U5" s="153">
        <v>1</v>
      </c>
      <c r="V5" s="153">
        <v>2</v>
      </c>
      <c r="W5" s="153">
        <v>1</v>
      </c>
      <c r="X5" s="153"/>
      <c r="Y5" s="153"/>
      <c r="Z5" s="153"/>
      <c r="AA5" s="153"/>
      <c r="AB5" s="153"/>
      <c r="AC5" s="153"/>
      <c r="AD5" s="153"/>
      <c r="AE5" s="153"/>
      <c r="AF5" s="153"/>
      <c r="AG5" s="153"/>
      <c r="AH5" s="153"/>
      <c r="AI5" s="153"/>
      <c r="AJ5" s="153"/>
      <c r="AK5" s="153"/>
      <c r="AL5" s="153"/>
      <c r="AM5" s="153"/>
      <c r="AN5" s="153"/>
      <c r="AO5" s="154">
        <f t="shared" si="1"/>
        <v>36</v>
      </c>
    </row>
    <row r="6" spans="1:256">
      <c r="A6" s="152" t="s">
        <v>1040</v>
      </c>
      <c r="B6" s="153">
        <v>33</v>
      </c>
      <c r="C6" s="153">
        <v>14</v>
      </c>
      <c r="D6" s="156"/>
      <c r="E6" s="156"/>
      <c r="F6" s="153"/>
      <c r="G6" s="153"/>
      <c r="H6" s="153"/>
      <c r="I6" s="153"/>
      <c r="J6" s="153"/>
      <c r="K6" s="154">
        <f t="shared" si="0"/>
        <v>47</v>
      </c>
      <c r="L6" s="155"/>
      <c r="M6" s="152" t="s">
        <v>1040</v>
      </c>
      <c r="N6" s="153">
        <v>1</v>
      </c>
      <c r="O6" s="153">
        <v>1</v>
      </c>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4">
        <f t="shared" si="1"/>
        <v>2</v>
      </c>
    </row>
    <row r="7" spans="1:256">
      <c r="A7" s="152" t="s">
        <v>1041</v>
      </c>
      <c r="B7" s="153">
        <v>11</v>
      </c>
      <c r="C7" s="153">
        <v>2</v>
      </c>
      <c r="D7" s="153">
        <v>2</v>
      </c>
      <c r="E7" s="153"/>
      <c r="F7" s="153"/>
      <c r="G7" s="153"/>
      <c r="H7" s="153"/>
      <c r="I7" s="153"/>
      <c r="J7" s="153"/>
      <c r="K7" s="154">
        <f t="shared" si="0"/>
        <v>15</v>
      </c>
      <c r="L7" s="155"/>
      <c r="M7" s="152" t="s">
        <v>1041</v>
      </c>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4">
        <f t="shared" si="1"/>
        <v>0</v>
      </c>
    </row>
    <row r="8" spans="1:256">
      <c r="A8" s="152" t="s">
        <v>1042</v>
      </c>
      <c r="B8" s="153">
        <v>156</v>
      </c>
      <c r="C8" s="153">
        <v>25</v>
      </c>
      <c r="D8" s="153">
        <v>13</v>
      </c>
      <c r="E8" s="153">
        <v>1</v>
      </c>
      <c r="F8" s="153">
        <v>3</v>
      </c>
      <c r="G8" s="153">
        <v>25</v>
      </c>
      <c r="H8" s="156"/>
      <c r="I8" s="156"/>
      <c r="J8" s="156"/>
      <c r="K8" s="154">
        <f t="shared" si="0"/>
        <v>223</v>
      </c>
      <c r="L8" s="157"/>
      <c r="M8" s="152" t="s">
        <v>1042</v>
      </c>
      <c r="N8" s="153">
        <v>2</v>
      </c>
      <c r="O8" s="153">
        <v>6</v>
      </c>
      <c r="P8" s="153">
        <v>1</v>
      </c>
      <c r="Q8" s="153">
        <v>1</v>
      </c>
      <c r="R8" s="153">
        <v>4</v>
      </c>
      <c r="S8" s="153">
        <v>1</v>
      </c>
      <c r="T8" s="153">
        <v>1</v>
      </c>
      <c r="U8" s="153"/>
      <c r="V8" s="153"/>
      <c r="W8" s="153"/>
      <c r="X8" s="153"/>
      <c r="Y8" s="153"/>
      <c r="Z8" s="153"/>
      <c r="AA8" s="153"/>
      <c r="AB8" s="153"/>
      <c r="AC8" s="153"/>
      <c r="AD8" s="153"/>
      <c r="AE8" s="153"/>
      <c r="AF8" s="153"/>
      <c r="AG8" s="153"/>
      <c r="AH8" s="153"/>
      <c r="AI8" s="153"/>
      <c r="AJ8" s="153"/>
      <c r="AK8" s="153"/>
      <c r="AL8" s="153"/>
      <c r="AM8" s="153"/>
      <c r="AN8" s="153"/>
      <c r="AO8" s="154">
        <f t="shared" si="1"/>
        <v>16</v>
      </c>
    </row>
    <row r="9" spans="1:256">
      <c r="A9" s="152" t="s">
        <v>1043</v>
      </c>
      <c r="B9" s="153">
        <v>2</v>
      </c>
      <c r="C9" s="153">
        <v>11</v>
      </c>
      <c r="D9" s="153">
        <v>2</v>
      </c>
      <c r="E9" s="153">
        <v>5</v>
      </c>
      <c r="F9" s="153">
        <v>1</v>
      </c>
      <c r="G9" s="153">
        <v>2</v>
      </c>
      <c r="H9" s="156"/>
      <c r="I9" s="156"/>
      <c r="J9" s="156"/>
      <c r="K9" s="154">
        <f t="shared" si="0"/>
        <v>23</v>
      </c>
      <c r="L9" s="155"/>
      <c r="M9" s="152" t="s">
        <v>1043</v>
      </c>
      <c r="N9" s="153">
        <v>2</v>
      </c>
      <c r="O9" s="153">
        <v>1</v>
      </c>
      <c r="P9" s="153">
        <v>2</v>
      </c>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4">
        <f t="shared" si="1"/>
        <v>5</v>
      </c>
    </row>
    <row r="10" spans="1:256">
      <c r="A10" s="152" t="s">
        <v>1044</v>
      </c>
      <c r="B10" s="153">
        <v>20</v>
      </c>
      <c r="C10" s="153">
        <v>27</v>
      </c>
      <c r="D10" s="153">
        <v>2</v>
      </c>
      <c r="E10" s="153">
        <v>20</v>
      </c>
      <c r="F10" s="153">
        <v>1</v>
      </c>
      <c r="G10" s="153">
        <v>16</v>
      </c>
      <c r="H10" s="153">
        <v>190</v>
      </c>
      <c r="I10" s="156"/>
      <c r="J10" s="156"/>
      <c r="K10" s="154">
        <f t="shared" si="0"/>
        <v>276</v>
      </c>
      <c r="L10" s="157"/>
      <c r="M10" s="152" t="s">
        <v>1044</v>
      </c>
      <c r="N10" s="153">
        <v>1</v>
      </c>
      <c r="O10" s="153">
        <v>1</v>
      </c>
      <c r="P10" s="153">
        <v>1</v>
      </c>
      <c r="Q10" s="153">
        <v>4</v>
      </c>
      <c r="R10" s="153">
        <v>2</v>
      </c>
      <c r="S10" s="153">
        <v>1</v>
      </c>
      <c r="T10" s="153">
        <v>1</v>
      </c>
      <c r="U10" s="153">
        <v>5</v>
      </c>
      <c r="V10" s="153">
        <v>1</v>
      </c>
      <c r="W10" s="153"/>
      <c r="X10" s="153"/>
      <c r="Y10" s="153"/>
      <c r="Z10" s="153"/>
      <c r="AA10" s="153"/>
      <c r="AB10" s="153"/>
      <c r="AC10" s="153"/>
      <c r="AD10" s="153"/>
      <c r="AE10" s="153"/>
      <c r="AF10" s="153"/>
      <c r="AG10" s="153"/>
      <c r="AH10" s="153"/>
      <c r="AI10" s="153"/>
      <c r="AJ10" s="153"/>
      <c r="AK10" s="153"/>
      <c r="AL10" s="153"/>
      <c r="AM10" s="153"/>
      <c r="AN10" s="153"/>
      <c r="AO10" s="154">
        <f t="shared" si="1"/>
        <v>17</v>
      </c>
    </row>
    <row r="11" spans="1:256">
      <c r="A11" s="152" t="s">
        <v>1045</v>
      </c>
      <c r="B11" s="153">
        <v>1</v>
      </c>
      <c r="C11" s="153">
        <v>8</v>
      </c>
      <c r="D11" s="153">
        <v>10</v>
      </c>
      <c r="E11" s="153">
        <v>1</v>
      </c>
      <c r="F11" s="153">
        <v>6</v>
      </c>
      <c r="G11" s="153">
        <v>6</v>
      </c>
      <c r="H11" s="153">
        <v>49</v>
      </c>
      <c r="I11" s="156"/>
      <c r="J11" s="156"/>
      <c r="K11" s="154">
        <f t="shared" si="0"/>
        <v>81</v>
      </c>
      <c r="L11" s="157"/>
      <c r="M11" s="152" t="s">
        <v>1045</v>
      </c>
      <c r="N11" s="153">
        <v>1</v>
      </c>
      <c r="O11" s="153">
        <v>1</v>
      </c>
      <c r="P11" s="153">
        <v>2</v>
      </c>
      <c r="Q11" s="153">
        <v>10</v>
      </c>
      <c r="R11" s="153">
        <v>1</v>
      </c>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4">
        <f t="shared" si="1"/>
        <v>15</v>
      </c>
    </row>
    <row r="12" spans="1:256">
      <c r="A12" s="152" t="s">
        <v>1046</v>
      </c>
      <c r="B12" s="153">
        <v>12</v>
      </c>
      <c r="C12" s="153">
        <v>4</v>
      </c>
      <c r="D12" s="153">
        <v>3</v>
      </c>
      <c r="E12" s="153">
        <v>28</v>
      </c>
      <c r="F12" s="153">
        <v>3</v>
      </c>
      <c r="G12" s="153">
        <v>25</v>
      </c>
      <c r="H12" s="153"/>
      <c r="I12" s="153"/>
      <c r="J12" s="153"/>
      <c r="K12" s="154">
        <f t="shared" si="0"/>
        <v>75</v>
      </c>
      <c r="L12" s="155"/>
      <c r="M12" s="152" t="s">
        <v>1046</v>
      </c>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4">
        <f t="shared" si="1"/>
        <v>0</v>
      </c>
    </row>
    <row r="13" spans="1:256">
      <c r="A13" s="152" t="s">
        <v>1047</v>
      </c>
      <c r="B13" s="153">
        <v>4</v>
      </c>
      <c r="C13" s="153">
        <v>7</v>
      </c>
      <c r="D13" s="153">
        <v>3</v>
      </c>
      <c r="E13" s="153">
        <v>11</v>
      </c>
      <c r="F13" s="153">
        <v>10</v>
      </c>
      <c r="G13" s="156"/>
      <c r="H13" s="153"/>
      <c r="I13" s="153"/>
      <c r="J13" s="153"/>
      <c r="K13" s="154">
        <f t="shared" si="0"/>
        <v>35</v>
      </c>
      <c r="L13" s="155"/>
      <c r="M13" s="152" t="s">
        <v>1047</v>
      </c>
      <c r="N13" s="153">
        <v>1</v>
      </c>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4">
        <f t="shared" si="1"/>
        <v>1</v>
      </c>
    </row>
    <row r="14" spans="1:256">
      <c r="A14" s="152" t="s">
        <v>1048</v>
      </c>
      <c r="B14" s="153">
        <v>27</v>
      </c>
      <c r="C14" s="153">
        <v>41</v>
      </c>
      <c r="D14" s="153">
        <v>7</v>
      </c>
      <c r="E14" s="153">
        <v>20</v>
      </c>
      <c r="F14" s="153">
        <v>4</v>
      </c>
      <c r="G14" s="153">
        <v>30</v>
      </c>
      <c r="H14" s="153">
        <v>4</v>
      </c>
      <c r="I14" s="153">
        <v>27</v>
      </c>
      <c r="J14" s="156"/>
      <c r="K14" s="154">
        <f t="shared" si="0"/>
        <v>160</v>
      </c>
      <c r="L14" s="157"/>
      <c r="M14" s="152" t="s">
        <v>1048</v>
      </c>
      <c r="N14" s="153">
        <v>1</v>
      </c>
      <c r="O14" s="153">
        <v>2</v>
      </c>
      <c r="P14" s="153">
        <v>1</v>
      </c>
      <c r="Q14" s="153">
        <v>5</v>
      </c>
      <c r="R14" s="153">
        <v>1</v>
      </c>
      <c r="S14" s="153">
        <v>1</v>
      </c>
      <c r="T14" s="153">
        <v>6</v>
      </c>
      <c r="U14" s="153">
        <v>2</v>
      </c>
      <c r="V14" s="153">
        <v>2</v>
      </c>
      <c r="W14" s="153">
        <v>1</v>
      </c>
      <c r="X14" s="153"/>
      <c r="Y14" s="153"/>
      <c r="Z14" s="153"/>
      <c r="AA14" s="153"/>
      <c r="AB14" s="153"/>
      <c r="AC14" s="153"/>
      <c r="AD14" s="153"/>
      <c r="AE14" s="153"/>
      <c r="AF14" s="153"/>
      <c r="AG14" s="153"/>
      <c r="AH14" s="153"/>
      <c r="AI14" s="153"/>
      <c r="AJ14" s="153"/>
      <c r="AK14" s="153"/>
      <c r="AL14" s="153"/>
      <c r="AM14" s="153"/>
      <c r="AN14" s="153"/>
      <c r="AO14" s="154">
        <f t="shared" si="1"/>
        <v>22</v>
      </c>
    </row>
    <row r="15" spans="1:256">
      <c r="A15" s="152" t="s">
        <v>1049</v>
      </c>
      <c r="B15" s="153">
        <v>5</v>
      </c>
      <c r="C15" s="153">
        <v>162</v>
      </c>
      <c r="D15" s="153">
        <v>91</v>
      </c>
      <c r="E15" s="153">
        <v>19</v>
      </c>
      <c r="F15" s="153">
        <v>5</v>
      </c>
      <c r="G15" s="153">
        <v>5</v>
      </c>
      <c r="H15" s="153">
        <v>254</v>
      </c>
      <c r="I15" s="156"/>
      <c r="J15" s="156"/>
      <c r="K15" s="154">
        <f t="shared" si="0"/>
        <v>541</v>
      </c>
      <c r="L15" s="157"/>
      <c r="M15" s="152" t="s">
        <v>1049</v>
      </c>
      <c r="N15" s="153">
        <v>2</v>
      </c>
      <c r="O15" s="153">
        <v>1</v>
      </c>
      <c r="P15" s="153">
        <v>1</v>
      </c>
      <c r="Q15" s="153">
        <v>2</v>
      </c>
      <c r="R15" s="153">
        <v>2</v>
      </c>
      <c r="S15" s="153">
        <v>1</v>
      </c>
      <c r="T15" s="153">
        <v>2</v>
      </c>
      <c r="U15" s="153">
        <v>1</v>
      </c>
      <c r="V15" s="153">
        <v>1</v>
      </c>
      <c r="W15" s="153">
        <v>1</v>
      </c>
      <c r="X15" s="153">
        <v>1</v>
      </c>
      <c r="Y15" s="153">
        <v>1</v>
      </c>
      <c r="Z15" s="153">
        <v>1</v>
      </c>
      <c r="AA15" s="153">
        <v>1</v>
      </c>
      <c r="AB15" s="153">
        <v>1</v>
      </c>
      <c r="AC15" s="153">
        <v>2</v>
      </c>
      <c r="AD15" s="153">
        <v>1</v>
      </c>
      <c r="AE15" s="153">
        <v>1</v>
      </c>
      <c r="AF15" s="153"/>
      <c r="AG15" s="153"/>
      <c r="AH15" s="153"/>
      <c r="AI15" s="153"/>
      <c r="AJ15" s="153"/>
      <c r="AK15" s="153"/>
      <c r="AL15" s="153"/>
      <c r="AM15" s="153"/>
      <c r="AN15" s="153"/>
      <c r="AO15" s="154">
        <f t="shared" si="1"/>
        <v>23</v>
      </c>
    </row>
    <row r="16" spans="1:256">
      <c r="A16" s="152" t="s">
        <v>1050</v>
      </c>
      <c r="B16" s="153"/>
      <c r="C16" s="153"/>
      <c r="D16" s="153"/>
      <c r="E16" s="153"/>
      <c r="F16" s="153"/>
      <c r="G16" s="153"/>
      <c r="H16" s="153"/>
      <c r="I16" s="153"/>
      <c r="J16" s="153"/>
      <c r="K16" s="154">
        <f t="shared" si="0"/>
        <v>0</v>
      </c>
      <c r="L16" s="155"/>
      <c r="M16" s="152" t="s">
        <v>1050</v>
      </c>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4">
        <f t="shared" si="1"/>
        <v>0</v>
      </c>
    </row>
    <row r="17" spans="1:255">
      <c r="A17" s="152" t="s">
        <v>1051</v>
      </c>
      <c r="B17" s="153">
        <v>12</v>
      </c>
      <c r="C17" s="153">
        <v>16</v>
      </c>
      <c r="D17" s="153">
        <v>12</v>
      </c>
      <c r="E17" s="153">
        <v>13</v>
      </c>
      <c r="F17" s="153">
        <v>1</v>
      </c>
      <c r="G17" s="153">
        <v>115</v>
      </c>
      <c r="H17" s="153">
        <v>8</v>
      </c>
      <c r="I17" s="153">
        <v>94</v>
      </c>
      <c r="J17" s="156"/>
      <c r="K17" s="154">
        <f t="shared" si="0"/>
        <v>271</v>
      </c>
      <c r="L17" s="157"/>
      <c r="M17" s="152" t="s">
        <v>1051</v>
      </c>
      <c r="N17" s="153">
        <v>1</v>
      </c>
      <c r="O17" s="153">
        <v>1</v>
      </c>
      <c r="P17" s="153">
        <v>2</v>
      </c>
      <c r="Q17" s="153">
        <v>1</v>
      </c>
      <c r="R17" s="153">
        <v>1</v>
      </c>
      <c r="S17" s="153">
        <v>1</v>
      </c>
      <c r="T17" s="153">
        <v>2</v>
      </c>
      <c r="U17" s="153">
        <v>1</v>
      </c>
      <c r="V17" s="153"/>
      <c r="W17" s="153"/>
      <c r="X17" s="153"/>
      <c r="Y17" s="153"/>
      <c r="Z17" s="153"/>
      <c r="AA17" s="153"/>
      <c r="AB17" s="153"/>
      <c r="AC17" s="153"/>
      <c r="AD17" s="153"/>
      <c r="AE17" s="153"/>
      <c r="AF17" s="153"/>
      <c r="AG17" s="153"/>
      <c r="AH17" s="153"/>
      <c r="AI17" s="153"/>
      <c r="AJ17" s="153"/>
      <c r="AK17" s="153"/>
      <c r="AL17" s="153"/>
      <c r="AM17" s="153"/>
      <c r="AN17" s="153"/>
      <c r="AO17" s="154">
        <f t="shared" si="1"/>
        <v>10</v>
      </c>
    </row>
    <row r="18" spans="1:255">
      <c r="A18" s="152" t="s">
        <v>1052</v>
      </c>
      <c r="B18" s="153"/>
      <c r="C18" s="153"/>
      <c r="D18" s="153"/>
      <c r="E18" s="153"/>
      <c r="F18" s="153"/>
      <c r="G18" s="153"/>
      <c r="H18" s="153"/>
      <c r="I18" s="153"/>
      <c r="J18" s="153"/>
      <c r="K18" s="154">
        <f t="shared" si="0"/>
        <v>0</v>
      </c>
      <c r="L18" s="155"/>
      <c r="M18" s="152" t="s">
        <v>1052</v>
      </c>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4">
        <f t="shared" si="1"/>
        <v>0</v>
      </c>
    </row>
    <row r="19" spans="1:255">
      <c r="A19" s="152" t="s">
        <v>1053</v>
      </c>
      <c r="B19" s="153">
        <v>9</v>
      </c>
      <c r="C19" s="153">
        <v>10</v>
      </c>
      <c r="D19" s="153">
        <v>4</v>
      </c>
      <c r="E19" s="153">
        <v>12</v>
      </c>
      <c r="F19" s="153">
        <v>7</v>
      </c>
      <c r="G19" s="153">
        <v>2</v>
      </c>
      <c r="H19" s="153">
        <v>8</v>
      </c>
      <c r="I19" s="156"/>
      <c r="J19" s="156"/>
      <c r="K19" s="154">
        <f t="shared" si="0"/>
        <v>52</v>
      </c>
      <c r="L19" s="157"/>
      <c r="M19" s="152" t="s">
        <v>1053</v>
      </c>
      <c r="N19" s="153">
        <v>1</v>
      </c>
      <c r="O19" s="153">
        <v>1</v>
      </c>
      <c r="P19" s="153">
        <v>1</v>
      </c>
      <c r="Q19" s="153">
        <v>2</v>
      </c>
      <c r="R19" s="153">
        <v>1</v>
      </c>
      <c r="S19" s="153">
        <v>1</v>
      </c>
      <c r="T19" s="153">
        <v>1</v>
      </c>
      <c r="U19" s="153">
        <v>1</v>
      </c>
      <c r="V19" s="153"/>
      <c r="W19" s="153"/>
      <c r="X19" s="153"/>
      <c r="Y19" s="153"/>
      <c r="Z19" s="153"/>
      <c r="AA19" s="153"/>
      <c r="AB19" s="153"/>
      <c r="AC19" s="153"/>
      <c r="AD19" s="153"/>
      <c r="AE19" s="153"/>
      <c r="AF19" s="153"/>
      <c r="AG19" s="153"/>
      <c r="AH19" s="153"/>
      <c r="AI19" s="153"/>
      <c r="AJ19" s="153"/>
      <c r="AK19" s="153"/>
      <c r="AL19" s="153"/>
      <c r="AM19" s="153"/>
      <c r="AN19" s="153"/>
      <c r="AO19" s="154">
        <f t="shared" si="1"/>
        <v>9</v>
      </c>
    </row>
    <row r="20" spans="1:255">
      <c r="A20" s="152" t="s">
        <v>1054</v>
      </c>
      <c r="B20" s="153">
        <v>26</v>
      </c>
      <c r="C20" s="153">
        <v>14</v>
      </c>
      <c r="D20" s="153">
        <v>74</v>
      </c>
      <c r="E20" s="153">
        <v>11</v>
      </c>
      <c r="F20" s="153">
        <v>70</v>
      </c>
      <c r="G20" s="153">
        <v>20</v>
      </c>
      <c r="H20" s="153">
        <v>74</v>
      </c>
      <c r="I20" s="156"/>
      <c r="J20" s="156"/>
      <c r="K20" s="154">
        <f t="shared" si="0"/>
        <v>289</v>
      </c>
      <c r="L20" s="157"/>
      <c r="M20" s="152" t="s">
        <v>1054</v>
      </c>
      <c r="N20" s="153">
        <v>2</v>
      </c>
      <c r="O20" s="153">
        <v>2</v>
      </c>
      <c r="P20" s="153">
        <v>3</v>
      </c>
      <c r="Q20" s="153">
        <v>1</v>
      </c>
      <c r="R20" s="153">
        <v>1</v>
      </c>
      <c r="S20" s="153">
        <v>1</v>
      </c>
      <c r="T20" s="153">
        <v>1</v>
      </c>
      <c r="U20" s="153">
        <v>1</v>
      </c>
      <c r="V20" s="153">
        <v>1</v>
      </c>
      <c r="W20" s="153">
        <v>3</v>
      </c>
      <c r="X20" s="153">
        <v>1</v>
      </c>
      <c r="Y20" s="153">
        <v>1</v>
      </c>
      <c r="Z20" s="153">
        <v>2</v>
      </c>
      <c r="AA20" s="153">
        <v>2</v>
      </c>
      <c r="AB20" s="153">
        <v>2</v>
      </c>
      <c r="AC20" s="153">
        <v>1</v>
      </c>
      <c r="AD20" s="153">
        <v>4</v>
      </c>
      <c r="AE20" s="153">
        <v>1</v>
      </c>
      <c r="AF20" s="153">
        <v>3</v>
      </c>
      <c r="AG20" s="153">
        <v>1</v>
      </c>
      <c r="AH20" s="153"/>
      <c r="AI20" s="153"/>
      <c r="AJ20" s="153"/>
      <c r="AK20" s="153"/>
      <c r="AL20" s="153"/>
      <c r="AM20" s="153"/>
      <c r="AN20" s="153"/>
      <c r="AO20" s="154">
        <f t="shared" si="1"/>
        <v>34</v>
      </c>
    </row>
    <row r="21" spans="1:255">
      <c r="A21" s="152" t="s">
        <v>1055</v>
      </c>
      <c r="B21" s="153">
        <v>5</v>
      </c>
      <c r="C21" s="153">
        <v>4</v>
      </c>
      <c r="D21" s="153">
        <v>26</v>
      </c>
      <c r="E21" s="153">
        <v>33</v>
      </c>
      <c r="F21" s="153">
        <v>3</v>
      </c>
      <c r="G21" s="153">
        <v>92</v>
      </c>
      <c r="H21" s="156"/>
      <c r="I21" s="156"/>
      <c r="J21" s="156"/>
      <c r="K21" s="154">
        <f t="shared" si="0"/>
        <v>163</v>
      </c>
      <c r="L21" s="157"/>
      <c r="M21" s="152" t="s">
        <v>1055</v>
      </c>
      <c r="N21" s="153">
        <v>1</v>
      </c>
      <c r="O21" s="153">
        <v>1</v>
      </c>
      <c r="P21" s="153">
        <v>3</v>
      </c>
      <c r="Q21" s="153">
        <v>1</v>
      </c>
      <c r="R21" s="153">
        <v>1</v>
      </c>
      <c r="S21" s="153">
        <v>1</v>
      </c>
      <c r="T21" s="153">
        <v>1</v>
      </c>
      <c r="U21" s="153">
        <v>1</v>
      </c>
      <c r="V21" s="153">
        <v>1</v>
      </c>
      <c r="W21" s="153">
        <v>2</v>
      </c>
      <c r="X21" s="153">
        <v>1</v>
      </c>
      <c r="Y21" s="153">
        <v>1</v>
      </c>
      <c r="Z21" s="153"/>
      <c r="AA21" s="153"/>
      <c r="AB21" s="153"/>
      <c r="AC21" s="153"/>
      <c r="AD21" s="153"/>
      <c r="AE21" s="153"/>
      <c r="AF21" s="153"/>
      <c r="AG21" s="153"/>
      <c r="AH21" s="153"/>
      <c r="AI21" s="153"/>
      <c r="AJ21" s="153"/>
      <c r="AK21" s="153"/>
      <c r="AL21" s="153"/>
      <c r="AM21" s="153"/>
      <c r="AN21" s="153"/>
      <c r="AO21" s="154">
        <f t="shared" si="1"/>
        <v>15</v>
      </c>
    </row>
    <row r="22" spans="1:255">
      <c r="A22" s="152" t="s">
        <v>1056</v>
      </c>
      <c r="B22" s="153">
        <v>1</v>
      </c>
      <c r="C22" s="153">
        <v>6</v>
      </c>
      <c r="D22" s="153">
        <v>7</v>
      </c>
      <c r="E22" s="153">
        <v>2</v>
      </c>
      <c r="F22" s="153">
        <v>2</v>
      </c>
      <c r="G22" s="156"/>
      <c r="H22" s="156"/>
      <c r="I22" s="156"/>
      <c r="J22" s="156"/>
      <c r="K22" s="154">
        <f t="shared" si="0"/>
        <v>18</v>
      </c>
      <c r="L22" s="155"/>
      <c r="M22" s="152" t="s">
        <v>1056</v>
      </c>
      <c r="N22" s="153">
        <v>1</v>
      </c>
      <c r="O22" s="153">
        <v>1</v>
      </c>
      <c r="P22" s="153">
        <v>1</v>
      </c>
      <c r="Q22" s="153">
        <v>1</v>
      </c>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4">
        <f t="shared" si="1"/>
        <v>4</v>
      </c>
    </row>
    <row r="23" spans="1:255">
      <c r="A23" s="152" t="s">
        <v>1057</v>
      </c>
      <c r="B23" s="153">
        <v>3</v>
      </c>
      <c r="C23" s="153">
        <v>5</v>
      </c>
      <c r="D23" s="153">
        <v>10</v>
      </c>
      <c r="E23" s="153">
        <v>2</v>
      </c>
      <c r="F23" s="153">
        <v>1</v>
      </c>
      <c r="G23" s="156"/>
      <c r="H23" s="156"/>
      <c r="I23" s="156"/>
      <c r="J23" s="156"/>
      <c r="K23" s="154">
        <f t="shared" si="0"/>
        <v>21</v>
      </c>
      <c r="L23" s="155"/>
      <c r="M23" s="152" t="s">
        <v>1057</v>
      </c>
      <c r="N23" s="153">
        <v>3</v>
      </c>
      <c r="O23" s="153">
        <v>1</v>
      </c>
      <c r="P23" s="153">
        <v>1</v>
      </c>
      <c r="Q23" s="153">
        <v>1</v>
      </c>
      <c r="R23" s="153">
        <v>2</v>
      </c>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4">
        <f t="shared" si="1"/>
        <v>8</v>
      </c>
    </row>
    <row r="24" spans="1:255">
      <c r="A24" s="152" t="s">
        <v>1058</v>
      </c>
      <c r="B24" s="153">
        <v>7</v>
      </c>
      <c r="C24" s="153">
        <v>3</v>
      </c>
      <c r="D24" s="153">
        <v>21</v>
      </c>
      <c r="E24" s="156"/>
      <c r="F24" s="153"/>
      <c r="G24" s="153"/>
      <c r="H24" s="153"/>
      <c r="I24" s="153"/>
      <c r="J24" s="153"/>
      <c r="K24" s="154">
        <f t="shared" si="0"/>
        <v>31</v>
      </c>
      <c r="L24" s="155"/>
      <c r="M24" s="152" t="s">
        <v>1058</v>
      </c>
      <c r="N24" s="153">
        <v>1</v>
      </c>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4">
        <f t="shared" si="1"/>
        <v>1</v>
      </c>
    </row>
    <row r="25" spans="1:255">
      <c r="A25" s="152" t="s">
        <v>1059</v>
      </c>
      <c r="B25" s="153"/>
      <c r="C25" s="153"/>
      <c r="D25" s="153"/>
      <c r="E25" s="153"/>
      <c r="F25" s="153"/>
      <c r="G25" s="153"/>
      <c r="H25" s="153"/>
      <c r="I25" s="153"/>
      <c r="J25" s="153"/>
      <c r="K25" s="154">
        <f t="shared" si="0"/>
        <v>0</v>
      </c>
      <c r="L25" s="155"/>
      <c r="M25" s="152" t="s">
        <v>1059</v>
      </c>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4">
        <f t="shared" si="1"/>
        <v>0</v>
      </c>
    </row>
    <row r="26" spans="1:255">
      <c r="A26" s="152" t="s">
        <v>1060</v>
      </c>
      <c r="B26" s="153">
        <v>2</v>
      </c>
      <c r="C26" s="153">
        <v>1</v>
      </c>
      <c r="D26" s="153"/>
      <c r="E26" s="153"/>
      <c r="F26" s="153"/>
      <c r="G26" s="153"/>
      <c r="H26" s="153"/>
      <c r="I26" s="153"/>
      <c r="J26" s="153"/>
      <c r="K26" s="154">
        <f t="shared" si="0"/>
        <v>3</v>
      </c>
      <c r="L26" s="155"/>
      <c r="M26" s="152" t="s">
        <v>1060</v>
      </c>
      <c r="N26" s="153">
        <v>2</v>
      </c>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4">
        <f t="shared" si="1"/>
        <v>2</v>
      </c>
    </row>
    <row r="27" spans="1:255">
      <c r="A27" s="152" t="s">
        <v>1061</v>
      </c>
      <c r="B27" s="153">
        <v>5</v>
      </c>
      <c r="C27" s="153"/>
      <c r="D27" s="153"/>
      <c r="E27" s="153"/>
      <c r="F27" s="153"/>
      <c r="G27" s="153"/>
      <c r="H27" s="153"/>
      <c r="I27" s="153"/>
      <c r="J27" s="153"/>
      <c r="K27" s="154">
        <f t="shared" si="0"/>
        <v>5</v>
      </c>
      <c r="L27" s="155"/>
      <c r="M27" s="152" t="s">
        <v>1061</v>
      </c>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4">
        <f t="shared" si="1"/>
        <v>0</v>
      </c>
    </row>
    <row r="28" spans="1:255" s="145" customFormat="1">
      <c r="A28" s="152"/>
      <c r="B28" s="152">
        <f t="shared" ref="B28:J28" si="2">SUM(B2:B27)</f>
        <v>365</v>
      </c>
      <c r="C28" s="152">
        <f t="shared" si="2"/>
        <v>463</v>
      </c>
      <c r="D28" s="152">
        <f t="shared" si="2"/>
        <v>437</v>
      </c>
      <c r="E28" s="152">
        <f t="shared" si="2"/>
        <v>259</v>
      </c>
      <c r="F28" s="152">
        <f t="shared" si="2"/>
        <v>233</v>
      </c>
      <c r="G28" s="152">
        <f t="shared" si="2"/>
        <v>379</v>
      </c>
      <c r="H28" s="152">
        <f t="shared" si="2"/>
        <v>792</v>
      </c>
      <c r="I28" s="152">
        <f t="shared" si="2"/>
        <v>261</v>
      </c>
      <c r="J28" s="152">
        <f t="shared" si="2"/>
        <v>348</v>
      </c>
      <c r="K28" s="156"/>
      <c r="L28" s="158"/>
      <c r="M28" s="152"/>
      <c r="N28" s="152">
        <f t="shared" ref="N28:AN28" si="3">SUM(N2:N27)</f>
        <v>28</v>
      </c>
      <c r="O28" s="152">
        <f t="shared" si="3"/>
        <v>23</v>
      </c>
      <c r="P28" s="152">
        <f t="shared" si="3"/>
        <v>24</v>
      </c>
      <c r="Q28" s="152">
        <f t="shared" si="3"/>
        <v>52</v>
      </c>
      <c r="R28" s="152">
        <f t="shared" si="3"/>
        <v>19</v>
      </c>
      <c r="S28" s="152">
        <f t="shared" si="3"/>
        <v>18</v>
      </c>
      <c r="T28" s="152">
        <f t="shared" si="3"/>
        <v>20</v>
      </c>
      <c r="U28" s="152">
        <f t="shared" si="3"/>
        <v>23</v>
      </c>
      <c r="V28" s="152">
        <f t="shared" si="3"/>
        <v>11</v>
      </c>
      <c r="W28" s="152">
        <f t="shared" si="3"/>
        <v>12</v>
      </c>
      <c r="X28" s="152">
        <f t="shared" si="3"/>
        <v>6</v>
      </c>
      <c r="Y28" s="152">
        <f t="shared" si="3"/>
        <v>9</v>
      </c>
      <c r="Z28" s="152">
        <f t="shared" si="3"/>
        <v>11</v>
      </c>
      <c r="AA28" s="152">
        <f t="shared" si="3"/>
        <v>5</v>
      </c>
      <c r="AB28" s="152">
        <f t="shared" si="3"/>
        <v>6</v>
      </c>
      <c r="AC28" s="152">
        <f t="shared" si="3"/>
        <v>4</v>
      </c>
      <c r="AD28" s="152">
        <f t="shared" si="3"/>
        <v>5</v>
      </c>
      <c r="AE28" s="152">
        <f t="shared" si="3"/>
        <v>6</v>
      </c>
      <c r="AF28" s="152">
        <f t="shared" si="3"/>
        <v>4</v>
      </c>
      <c r="AG28" s="152">
        <f t="shared" si="3"/>
        <v>2</v>
      </c>
      <c r="AH28" s="152">
        <f t="shared" si="3"/>
        <v>1</v>
      </c>
      <c r="AI28" s="152">
        <f t="shared" si="3"/>
        <v>1</v>
      </c>
      <c r="AJ28" s="152">
        <f t="shared" si="3"/>
        <v>4</v>
      </c>
      <c r="AK28" s="152">
        <f t="shared" si="3"/>
        <v>1</v>
      </c>
      <c r="AL28" s="152">
        <f t="shared" si="3"/>
        <v>1</v>
      </c>
      <c r="AM28" s="152">
        <f t="shared" si="3"/>
        <v>7</v>
      </c>
      <c r="AN28" s="152">
        <f t="shared" si="3"/>
        <v>1</v>
      </c>
      <c r="AO28" s="156"/>
      <c r="IU28" s="159"/>
    </row>
    <row r="29" spans="1:255">
      <c r="A29" s="152"/>
      <c r="B29" s="153"/>
      <c r="C29" s="153"/>
      <c r="D29" s="153"/>
      <c r="E29" s="153"/>
      <c r="F29" s="153"/>
      <c r="G29" s="153"/>
      <c r="H29" s="153"/>
      <c r="I29" s="153"/>
      <c r="J29" s="153"/>
      <c r="K29" s="153"/>
      <c r="L29" s="155"/>
      <c r="M29" s="152"/>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row>
    <row r="30" spans="1:255">
      <c r="A30" s="164" t="s">
        <v>1062</v>
      </c>
      <c r="B30" s="164"/>
      <c r="C30" s="154">
        <f>SUM(B28:J28)</f>
        <v>3537</v>
      </c>
      <c r="D30" s="153"/>
      <c r="E30" s="153"/>
      <c r="F30" s="153"/>
      <c r="G30" s="153"/>
      <c r="H30" s="153"/>
      <c r="I30" s="153"/>
      <c r="J30" s="153"/>
      <c r="K30" s="153"/>
      <c r="L30" s="155"/>
      <c r="M30" s="164" t="s">
        <v>1062</v>
      </c>
      <c r="N30" s="164"/>
      <c r="O30" s="154">
        <f>SUM(N28:AN28)</f>
        <v>304</v>
      </c>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47"/>
    </row>
    <row r="32" spans="1:255">
      <c r="B32" s="145"/>
      <c r="C32" s="145"/>
      <c r="D32" s="145"/>
      <c r="E32" s="145"/>
      <c r="F32" s="145"/>
      <c r="G32" s="145"/>
      <c r="H32" s="145"/>
      <c r="I32" s="145"/>
      <c r="J32" s="145"/>
      <c r="K32" s="145"/>
      <c r="L32" s="145"/>
      <c r="M32" s="145"/>
    </row>
    <row r="34" spans="2:16">
      <c r="B34" s="147"/>
      <c r="C34" s="147"/>
      <c r="D34" s="147"/>
      <c r="E34" s="147"/>
      <c r="F34" s="147"/>
      <c r="G34" s="147"/>
      <c r="H34" s="147"/>
      <c r="I34" s="147"/>
      <c r="J34" s="147"/>
      <c r="K34" s="147"/>
      <c r="L34" s="147"/>
      <c r="M34" s="147"/>
      <c r="N34" s="147"/>
      <c r="O34" s="147"/>
      <c r="P34" s="147"/>
    </row>
  </sheetData>
  <sheetProtection selectLockedCells="1" selectUnlockedCells="1"/>
  <mergeCells count="4">
    <mergeCell ref="A1:J1"/>
    <mergeCell ref="M1:AN1"/>
    <mergeCell ref="A30:B30"/>
    <mergeCell ref="M30:N30"/>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W24"/>
  <sheetViews>
    <sheetView topLeftCell="O1" workbookViewId="0">
      <pane ySplit="2130" activePane="bottomLeft"/>
      <selection activeCell="O1" sqref="O1"/>
      <selection pane="bottomLeft" activeCell="W2" sqref="W2"/>
    </sheetView>
  </sheetViews>
  <sheetFormatPr defaultRowHeight="15"/>
  <cols>
    <col min="1" max="1" width="5.5" style="13" customWidth="1"/>
    <col min="2" max="2" width="15.25" style="14" customWidth="1"/>
    <col min="3" max="20" width="9" style="15"/>
    <col min="21" max="21" width="7.375" style="13" customWidth="1"/>
    <col min="22" max="22" width="5.125" style="15" customWidth="1"/>
    <col min="23" max="23" width="12.125" style="15" customWidth="1"/>
    <col min="24" max="16384" width="9" style="15"/>
  </cols>
  <sheetData>
    <row r="1" spans="1:23" s="26" customFormat="1" ht="90">
      <c r="A1" s="18" t="s">
        <v>147</v>
      </c>
      <c r="B1" s="18" t="s">
        <v>13</v>
      </c>
      <c r="C1" s="18" t="s">
        <v>14</v>
      </c>
      <c r="D1" s="18" t="s">
        <v>15</v>
      </c>
      <c r="E1" s="18" t="s">
        <v>16</v>
      </c>
      <c r="F1" s="18" t="s">
        <v>17</v>
      </c>
      <c r="G1" s="18" t="s">
        <v>18</v>
      </c>
      <c r="H1" s="18" t="s">
        <v>19</v>
      </c>
      <c r="I1" s="18" t="s">
        <v>20</v>
      </c>
      <c r="J1" s="18" t="s">
        <v>21</v>
      </c>
      <c r="K1" s="18" t="s">
        <v>22</v>
      </c>
      <c r="L1" s="18" t="s">
        <v>23</v>
      </c>
      <c r="M1" s="18" t="s">
        <v>148</v>
      </c>
      <c r="N1" s="18" t="s">
        <v>149</v>
      </c>
      <c r="O1" s="18" t="s">
        <v>150</v>
      </c>
      <c r="P1" s="18" t="s">
        <v>151</v>
      </c>
      <c r="Q1" s="18" t="s">
        <v>152</v>
      </c>
      <c r="R1" s="18" t="s">
        <v>153</v>
      </c>
      <c r="S1" s="18" t="s">
        <v>154</v>
      </c>
      <c r="T1" s="18" t="s">
        <v>155</v>
      </c>
      <c r="U1" s="18" t="s">
        <v>147</v>
      </c>
      <c r="V1" s="18"/>
      <c r="W1" s="25" t="s">
        <v>156</v>
      </c>
    </row>
    <row r="2" spans="1:23" ht="30">
      <c r="A2" s="20" t="s">
        <v>157</v>
      </c>
      <c r="B2" s="27" t="s">
        <v>158</v>
      </c>
      <c r="C2" s="22">
        <f t="shared" ref="C2:C24" si="0">SUM(D2:T2)</f>
        <v>48</v>
      </c>
      <c r="D2" s="23"/>
      <c r="E2" s="23"/>
      <c r="F2" s="23">
        <v>15</v>
      </c>
      <c r="G2" s="23"/>
      <c r="H2" s="23"/>
      <c r="I2" s="23"/>
      <c r="J2" s="23"/>
      <c r="K2" s="23"/>
      <c r="L2" s="23">
        <v>31</v>
      </c>
      <c r="M2" s="23"/>
      <c r="N2" s="23">
        <v>1</v>
      </c>
      <c r="O2" s="23"/>
      <c r="P2" s="23"/>
      <c r="Q2" s="23"/>
      <c r="R2" s="23"/>
      <c r="S2" s="23"/>
      <c r="T2" s="23">
        <v>1</v>
      </c>
      <c r="U2" s="20" t="s">
        <v>157</v>
      </c>
      <c r="V2" s="23"/>
      <c r="W2" s="23">
        <f t="shared" ref="W2:W23" si="1">ROUND((MAX(D2:T2)/C2)*100,2)</f>
        <v>64.58</v>
      </c>
    </row>
    <row r="3" spans="1:23" ht="30">
      <c r="A3" s="20" t="s">
        <v>159</v>
      </c>
      <c r="B3" s="27" t="s">
        <v>160</v>
      </c>
      <c r="C3" s="22">
        <f t="shared" si="0"/>
        <v>2</v>
      </c>
      <c r="D3" s="23"/>
      <c r="E3" s="23"/>
      <c r="F3" s="23"/>
      <c r="G3" s="23"/>
      <c r="H3" s="23"/>
      <c r="I3" s="23">
        <v>2</v>
      </c>
      <c r="J3" s="23"/>
      <c r="K3" s="23"/>
      <c r="L3" s="23"/>
      <c r="M3" s="23"/>
      <c r="N3" s="23"/>
      <c r="O3" s="23"/>
      <c r="P3" s="23"/>
      <c r="Q3" s="23"/>
      <c r="R3" s="23"/>
      <c r="S3" s="23"/>
      <c r="T3" s="23"/>
      <c r="U3" s="20" t="s">
        <v>159</v>
      </c>
      <c r="V3" s="23"/>
      <c r="W3" s="23">
        <f t="shared" si="1"/>
        <v>100</v>
      </c>
    </row>
    <row r="4" spans="1:23" ht="45">
      <c r="A4" s="20" t="s">
        <v>161</v>
      </c>
      <c r="B4" s="27" t="s">
        <v>162</v>
      </c>
      <c r="C4" s="22">
        <f t="shared" si="0"/>
        <v>4</v>
      </c>
      <c r="D4" s="23"/>
      <c r="E4" s="23"/>
      <c r="F4" s="23">
        <v>1</v>
      </c>
      <c r="G4" s="23"/>
      <c r="H4" s="23"/>
      <c r="I4" s="23"/>
      <c r="J4" s="23"/>
      <c r="K4" s="23"/>
      <c r="L4" s="23">
        <v>3</v>
      </c>
      <c r="M4" s="23"/>
      <c r="N4" s="23"/>
      <c r="O4" s="23"/>
      <c r="P4" s="23"/>
      <c r="Q4" s="23"/>
      <c r="R4" s="23"/>
      <c r="S4" s="23"/>
      <c r="T4" s="23"/>
      <c r="U4" s="20" t="s">
        <v>161</v>
      </c>
      <c r="V4" s="23"/>
      <c r="W4" s="23">
        <f t="shared" si="1"/>
        <v>75</v>
      </c>
    </row>
    <row r="5" spans="1:23" ht="30">
      <c r="A5" s="20" t="s">
        <v>163</v>
      </c>
      <c r="B5" s="27" t="s">
        <v>164</v>
      </c>
      <c r="C5" s="22">
        <f t="shared" si="0"/>
        <v>4</v>
      </c>
      <c r="D5" s="23"/>
      <c r="E5" s="23"/>
      <c r="F5" s="23">
        <v>3</v>
      </c>
      <c r="G5" s="23"/>
      <c r="H5" s="23"/>
      <c r="I5" s="23"/>
      <c r="J5" s="23"/>
      <c r="K5" s="23"/>
      <c r="L5" s="23">
        <v>1</v>
      </c>
      <c r="M5" s="23"/>
      <c r="N5" s="23"/>
      <c r="O5" s="23"/>
      <c r="P5" s="23"/>
      <c r="Q5" s="23"/>
      <c r="R5" s="23"/>
      <c r="S5" s="23"/>
      <c r="T5" s="23"/>
      <c r="U5" s="20" t="s">
        <v>163</v>
      </c>
      <c r="V5" s="23"/>
      <c r="W5" s="23">
        <f t="shared" si="1"/>
        <v>75</v>
      </c>
    </row>
    <row r="6" spans="1:23" ht="60">
      <c r="A6" s="20" t="s">
        <v>165</v>
      </c>
      <c r="B6" s="27" t="s">
        <v>166</v>
      </c>
      <c r="C6" s="22">
        <f t="shared" si="0"/>
        <v>3</v>
      </c>
      <c r="D6" s="23"/>
      <c r="E6" s="23"/>
      <c r="F6" s="23"/>
      <c r="G6" s="23"/>
      <c r="H6" s="23"/>
      <c r="I6" s="23"/>
      <c r="J6" s="23"/>
      <c r="K6" s="23"/>
      <c r="L6" s="23">
        <v>3</v>
      </c>
      <c r="M6" s="23"/>
      <c r="N6" s="23"/>
      <c r="O6" s="23"/>
      <c r="P6" s="23"/>
      <c r="Q6" s="23"/>
      <c r="R6" s="23"/>
      <c r="S6" s="23"/>
      <c r="T6" s="23"/>
      <c r="U6" s="20" t="s">
        <v>165</v>
      </c>
      <c r="V6" s="23"/>
      <c r="W6" s="23">
        <f t="shared" si="1"/>
        <v>100</v>
      </c>
    </row>
    <row r="7" spans="1:23" ht="30">
      <c r="A7" s="20" t="s">
        <v>167</v>
      </c>
      <c r="B7" s="27" t="s">
        <v>168</v>
      </c>
      <c r="C7" s="22">
        <f t="shared" si="0"/>
        <v>2</v>
      </c>
      <c r="D7" s="23">
        <v>1</v>
      </c>
      <c r="E7" s="23"/>
      <c r="F7" s="23"/>
      <c r="G7" s="23">
        <v>1</v>
      </c>
      <c r="H7" s="23"/>
      <c r="I7" s="23"/>
      <c r="J7" s="23"/>
      <c r="K7" s="23"/>
      <c r="L7" s="23"/>
      <c r="M7" s="23"/>
      <c r="N7" s="23"/>
      <c r="O7" s="23"/>
      <c r="P7" s="23"/>
      <c r="Q7" s="23"/>
      <c r="R7" s="23"/>
      <c r="S7" s="23"/>
      <c r="T7" s="23"/>
      <c r="U7" s="20" t="s">
        <v>167</v>
      </c>
      <c r="V7" s="23"/>
      <c r="W7" s="23">
        <f t="shared" si="1"/>
        <v>50</v>
      </c>
    </row>
    <row r="8" spans="1:23" ht="45">
      <c r="A8" s="20" t="s">
        <v>169</v>
      </c>
      <c r="B8" s="27" t="s">
        <v>170</v>
      </c>
      <c r="C8" s="22">
        <f t="shared" si="0"/>
        <v>8</v>
      </c>
      <c r="D8" s="23"/>
      <c r="E8" s="23"/>
      <c r="F8" s="23"/>
      <c r="G8" s="23"/>
      <c r="H8" s="23">
        <v>8</v>
      </c>
      <c r="I8" s="23"/>
      <c r="J8" s="23"/>
      <c r="K8" s="23"/>
      <c r="L8" s="23"/>
      <c r="M8" s="23"/>
      <c r="N8" s="23"/>
      <c r="O8" s="23"/>
      <c r="P8" s="23"/>
      <c r="Q8" s="23"/>
      <c r="R8" s="23"/>
      <c r="S8" s="23"/>
      <c r="T8" s="23"/>
      <c r="U8" s="20" t="s">
        <v>169</v>
      </c>
      <c r="V8" s="23"/>
      <c r="W8" s="23">
        <f t="shared" si="1"/>
        <v>100</v>
      </c>
    </row>
    <row r="9" spans="1:23" ht="30">
      <c r="A9" s="20" t="s">
        <v>171</v>
      </c>
      <c r="B9" s="27" t="s">
        <v>172</v>
      </c>
      <c r="C9" s="22">
        <f t="shared" si="0"/>
        <v>7</v>
      </c>
      <c r="D9" s="23"/>
      <c r="E9" s="23"/>
      <c r="F9" s="23"/>
      <c r="G9" s="23"/>
      <c r="H9" s="23">
        <v>7</v>
      </c>
      <c r="I9" s="23"/>
      <c r="J9" s="23"/>
      <c r="K9" s="23"/>
      <c r="L9" s="23"/>
      <c r="M9" s="23"/>
      <c r="N9" s="23"/>
      <c r="O9" s="23"/>
      <c r="P9" s="23"/>
      <c r="Q9" s="23"/>
      <c r="R9" s="23"/>
      <c r="S9" s="23"/>
      <c r="T9" s="23"/>
      <c r="U9" s="20" t="s">
        <v>171</v>
      </c>
      <c r="V9" s="23"/>
      <c r="W9" s="23">
        <f t="shared" si="1"/>
        <v>100</v>
      </c>
    </row>
    <row r="10" spans="1:23" ht="90">
      <c r="A10" s="20" t="s">
        <v>173</v>
      </c>
      <c r="B10" s="27" t="s">
        <v>174</v>
      </c>
      <c r="C10" s="22">
        <f t="shared" si="0"/>
        <v>5</v>
      </c>
      <c r="D10" s="23"/>
      <c r="E10" s="23"/>
      <c r="F10" s="23"/>
      <c r="G10" s="23"/>
      <c r="H10" s="23"/>
      <c r="I10" s="23"/>
      <c r="J10" s="23">
        <v>1</v>
      </c>
      <c r="K10" s="23"/>
      <c r="L10" s="23">
        <v>4</v>
      </c>
      <c r="M10" s="23"/>
      <c r="N10" s="23"/>
      <c r="O10" s="23"/>
      <c r="P10" s="23"/>
      <c r="Q10" s="23"/>
      <c r="R10" s="23"/>
      <c r="S10" s="23"/>
      <c r="T10" s="23"/>
      <c r="U10" s="20" t="s">
        <v>173</v>
      </c>
      <c r="V10" s="23"/>
      <c r="W10" s="23">
        <f t="shared" si="1"/>
        <v>80</v>
      </c>
    </row>
    <row r="11" spans="1:23" ht="30">
      <c r="A11" s="20" t="s">
        <v>175</v>
      </c>
      <c r="B11" s="27" t="s">
        <v>176</v>
      </c>
      <c r="C11" s="22">
        <f t="shared" si="0"/>
        <v>3</v>
      </c>
      <c r="D11" s="23"/>
      <c r="E11" s="23"/>
      <c r="F11" s="23"/>
      <c r="G11" s="23"/>
      <c r="H11" s="23">
        <v>3</v>
      </c>
      <c r="I11" s="23"/>
      <c r="J11" s="23"/>
      <c r="K11" s="23"/>
      <c r="L11" s="23"/>
      <c r="M11" s="23"/>
      <c r="N11" s="23"/>
      <c r="O11" s="23"/>
      <c r="P11" s="23"/>
      <c r="Q11" s="23"/>
      <c r="R11" s="23"/>
      <c r="S11" s="23"/>
      <c r="T11" s="23"/>
      <c r="U11" s="20" t="s">
        <v>175</v>
      </c>
      <c r="V11" s="23"/>
      <c r="W11" s="23">
        <f t="shared" si="1"/>
        <v>100</v>
      </c>
    </row>
    <row r="12" spans="1:23" ht="30">
      <c r="A12" s="20" t="s">
        <v>177</v>
      </c>
      <c r="B12" s="27" t="s">
        <v>178</v>
      </c>
      <c r="C12" s="22">
        <f t="shared" si="0"/>
        <v>2</v>
      </c>
      <c r="D12" s="23"/>
      <c r="E12" s="23"/>
      <c r="F12" s="23"/>
      <c r="G12" s="23"/>
      <c r="H12" s="23"/>
      <c r="I12" s="23"/>
      <c r="J12" s="23"/>
      <c r="K12" s="23"/>
      <c r="L12" s="23"/>
      <c r="M12" s="23"/>
      <c r="N12" s="23"/>
      <c r="O12" s="23"/>
      <c r="P12" s="23"/>
      <c r="Q12" s="23">
        <v>1</v>
      </c>
      <c r="R12" s="23">
        <v>1</v>
      </c>
      <c r="S12" s="23"/>
      <c r="T12" s="23"/>
      <c r="U12" s="20" t="s">
        <v>177</v>
      </c>
      <c r="V12" s="23"/>
      <c r="W12" s="23">
        <f t="shared" si="1"/>
        <v>50</v>
      </c>
    </row>
    <row r="13" spans="1:23" ht="45">
      <c r="A13" s="20" t="s">
        <v>179</v>
      </c>
      <c r="B13" s="27" t="s">
        <v>180</v>
      </c>
      <c r="C13" s="22">
        <f t="shared" si="0"/>
        <v>2</v>
      </c>
      <c r="D13" s="23"/>
      <c r="E13" s="23"/>
      <c r="F13" s="23"/>
      <c r="G13" s="23"/>
      <c r="H13" s="23"/>
      <c r="I13" s="23"/>
      <c r="J13" s="23"/>
      <c r="K13" s="23"/>
      <c r="L13" s="23"/>
      <c r="M13" s="23"/>
      <c r="N13" s="23"/>
      <c r="O13" s="23"/>
      <c r="P13" s="23">
        <v>1</v>
      </c>
      <c r="Q13" s="23"/>
      <c r="R13" s="23"/>
      <c r="S13" s="23">
        <v>1</v>
      </c>
      <c r="T13" s="23"/>
      <c r="U13" s="20" t="s">
        <v>179</v>
      </c>
      <c r="V13" s="23"/>
      <c r="W13" s="23">
        <f t="shared" si="1"/>
        <v>50</v>
      </c>
    </row>
    <row r="14" spans="1:23" ht="60">
      <c r="A14" s="20" t="s">
        <v>181</v>
      </c>
      <c r="B14" s="27" t="s">
        <v>182</v>
      </c>
      <c r="C14" s="22">
        <f t="shared" si="0"/>
        <v>2</v>
      </c>
      <c r="D14" s="23"/>
      <c r="E14" s="23"/>
      <c r="F14" s="23"/>
      <c r="G14" s="23"/>
      <c r="H14" s="23"/>
      <c r="I14" s="23"/>
      <c r="J14" s="23"/>
      <c r="K14" s="23"/>
      <c r="L14" s="23"/>
      <c r="M14" s="23"/>
      <c r="N14" s="23"/>
      <c r="O14" s="23">
        <v>2</v>
      </c>
      <c r="P14" s="23"/>
      <c r="Q14" s="23"/>
      <c r="R14" s="23"/>
      <c r="S14" s="23"/>
      <c r="T14" s="23"/>
      <c r="U14" s="20" t="s">
        <v>181</v>
      </c>
      <c r="V14" s="23"/>
      <c r="W14" s="23">
        <f t="shared" si="1"/>
        <v>100</v>
      </c>
    </row>
    <row r="15" spans="1:23" ht="30">
      <c r="A15" s="20" t="s">
        <v>183</v>
      </c>
      <c r="B15" s="27" t="s">
        <v>184</v>
      </c>
      <c r="C15" s="22">
        <f t="shared" si="0"/>
        <v>3</v>
      </c>
      <c r="D15" s="23"/>
      <c r="E15" s="23"/>
      <c r="F15" s="23"/>
      <c r="G15" s="23">
        <v>3</v>
      </c>
      <c r="H15" s="23"/>
      <c r="I15" s="23"/>
      <c r="J15" s="23"/>
      <c r="K15" s="23"/>
      <c r="L15" s="23"/>
      <c r="M15" s="23"/>
      <c r="N15" s="23"/>
      <c r="O15" s="23"/>
      <c r="P15" s="23"/>
      <c r="Q15" s="23"/>
      <c r="R15" s="23"/>
      <c r="S15" s="23"/>
      <c r="T15" s="23"/>
      <c r="U15" s="20" t="s">
        <v>183</v>
      </c>
      <c r="V15" s="23"/>
      <c r="W15" s="23">
        <f t="shared" si="1"/>
        <v>100</v>
      </c>
    </row>
    <row r="16" spans="1:23" ht="30">
      <c r="A16" s="20" t="s">
        <v>185</v>
      </c>
      <c r="B16" s="27" t="s">
        <v>186</v>
      </c>
      <c r="C16" s="22">
        <f t="shared" si="0"/>
        <v>7</v>
      </c>
      <c r="D16" s="23"/>
      <c r="E16" s="23"/>
      <c r="F16" s="23"/>
      <c r="G16" s="23"/>
      <c r="H16" s="23">
        <v>7</v>
      </c>
      <c r="I16" s="23"/>
      <c r="J16" s="23"/>
      <c r="K16" s="23"/>
      <c r="L16" s="23"/>
      <c r="M16" s="23"/>
      <c r="N16" s="23"/>
      <c r="O16" s="23"/>
      <c r="P16" s="23"/>
      <c r="Q16" s="23"/>
      <c r="R16" s="23"/>
      <c r="S16" s="23"/>
      <c r="T16" s="23"/>
      <c r="U16" s="20" t="s">
        <v>185</v>
      </c>
      <c r="V16" s="23"/>
      <c r="W16" s="23">
        <f t="shared" si="1"/>
        <v>100</v>
      </c>
    </row>
    <row r="17" spans="1:23">
      <c r="A17" s="20" t="s">
        <v>187</v>
      </c>
      <c r="B17" s="27" t="s">
        <v>188</v>
      </c>
      <c r="C17" s="22">
        <f t="shared" si="0"/>
        <v>2</v>
      </c>
      <c r="D17" s="23"/>
      <c r="E17" s="23"/>
      <c r="F17" s="23"/>
      <c r="G17" s="23"/>
      <c r="H17" s="23"/>
      <c r="I17" s="23"/>
      <c r="J17" s="23"/>
      <c r="K17" s="23"/>
      <c r="L17" s="23"/>
      <c r="M17" s="23">
        <v>2</v>
      </c>
      <c r="N17" s="23"/>
      <c r="O17" s="23"/>
      <c r="P17" s="23"/>
      <c r="Q17" s="23"/>
      <c r="R17" s="23"/>
      <c r="S17" s="23"/>
      <c r="T17" s="23"/>
      <c r="U17" s="20" t="s">
        <v>187</v>
      </c>
      <c r="V17" s="23"/>
      <c r="W17" s="23">
        <f t="shared" si="1"/>
        <v>100</v>
      </c>
    </row>
    <row r="18" spans="1:23">
      <c r="A18" s="20" t="s">
        <v>189</v>
      </c>
      <c r="B18" s="27" t="s">
        <v>190</v>
      </c>
      <c r="C18" s="22">
        <f t="shared" si="0"/>
        <v>2</v>
      </c>
      <c r="D18" s="23"/>
      <c r="E18" s="23">
        <v>2</v>
      </c>
      <c r="F18" s="23"/>
      <c r="G18" s="23"/>
      <c r="H18" s="23"/>
      <c r="I18" s="23"/>
      <c r="J18" s="23"/>
      <c r="K18" s="23"/>
      <c r="L18" s="23"/>
      <c r="M18" s="23"/>
      <c r="N18" s="23"/>
      <c r="O18" s="23"/>
      <c r="P18" s="23"/>
      <c r="Q18" s="23"/>
      <c r="R18" s="23"/>
      <c r="S18" s="23"/>
      <c r="T18" s="23"/>
      <c r="U18" s="20" t="s">
        <v>189</v>
      </c>
      <c r="V18" s="23"/>
      <c r="W18" s="23">
        <f t="shared" si="1"/>
        <v>100</v>
      </c>
    </row>
    <row r="19" spans="1:23" ht="60">
      <c r="A19" s="20" t="s">
        <v>191</v>
      </c>
      <c r="B19" s="27" t="s">
        <v>192</v>
      </c>
      <c r="C19" s="22">
        <f t="shared" si="0"/>
        <v>3</v>
      </c>
      <c r="D19" s="23"/>
      <c r="E19" s="23"/>
      <c r="F19" s="23"/>
      <c r="G19" s="23"/>
      <c r="H19" s="23"/>
      <c r="I19" s="23"/>
      <c r="J19" s="23">
        <v>3</v>
      </c>
      <c r="K19" s="23"/>
      <c r="L19" s="23"/>
      <c r="M19" s="23"/>
      <c r="N19" s="23"/>
      <c r="O19" s="23"/>
      <c r="P19" s="23"/>
      <c r="Q19" s="23"/>
      <c r="R19" s="23"/>
      <c r="S19" s="23"/>
      <c r="T19" s="23"/>
      <c r="U19" s="20" t="s">
        <v>191</v>
      </c>
      <c r="V19" s="23"/>
      <c r="W19" s="23">
        <f t="shared" si="1"/>
        <v>100</v>
      </c>
    </row>
    <row r="20" spans="1:23" ht="45">
      <c r="A20" s="20" t="s">
        <v>193</v>
      </c>
      <c r="B20" s="27" t="s">
        <v>194</v>
      </c>
      <c r="C20" s="22">
        <f t="shared" si="0"/>
        <v>3</v>
      </c>
      <c r="D20" s="23"/>
      <c r="E20" s="23"/>
      <c r="F20" s="23"/>
      <c r="G20" s="23">
        <v>3</v>
      </c>
      <c r="H20" s="23"/>
      <c r="I20" s="23"/>
      <c r="J20" s="23"/>
      <c r="K20" s="23"/>
      <c r="L20" s="23"/>
      <c r="M20" s="23"/>
      <c r="N20" s="23"/>
      <c r="O20" s="23"/>
      <c r="P20" s="23"/>
      <c r="Q20" s="23"/>
      <c r="R20" s="23"/>
      <c r="S20" s="23"/>
      <c r="T20" s="23"/>
      <c r="U20" s="20" t="s">
        <v>193</v>
      </c>
      <c r="V20" s="23"/>
      <c r="W20" s="23">
        <f t="shared" si="1"/>
        <v>100</v>
      </c>
    </row>
    <row r="21" spans="1:23" ht="45">
      <c r="A21" s="20" t="s">
        <v>195</v>
      </c>
      <c r="B21" s="27" t="s">
        <v>196</v>
      </c>
      <c r="C21" s="22">
        <f t="shared" si="0"/>
        <v>2</v>
      </c>
      <c r="D21" s="23"/>
      <c r="E21" s="23"/>
      <c r="F21" s="23"/>
      <c r="G21" s="23">
        <v>2</v>
      </c>
      <c r="H21" s="23"/>
      <c r="I21" s="23"/>
      <c r="J21" s="23"/>
      <c r="K21" s="23"/>
      <c r="L21" s="23"/>
      <c r="M21" s="23"/>
      <c r="N21" s="23"/>
      <c r="O21" s="23"/>
      <c r="P21" s="23"/>
      <c r="Q21" s="23"/>
      <c r="R21" s="23"/>
      <c r="S21" s="23"/>
      <c r="T21" s="23"/>
      <c r="U21" s="20" t="s">
        <v>195</v>
      </c>
      <c r="V21" s="23"/>
      <c r="W21" s="23">
        <f t="shared" si="1"/>
        <v>100</v>
      </c>
    </row>
    <row r="22" spans="1:23" ht="30">
      <c r="A22" s="20" t="s">
        <v>197</v>
      </c>
      <c r="B22" s="27" t="s">
        <v>198</v>
      </c>
      <c r="C22" s="22">
        <f t="shared" si="0"/>
        <v>2</v>
      </c>
      <c r="D22" s="23"/>
      <c r="E22" s="23"/>
      <c r="F22" s="23"/>
      <c r="G22" s="23"/>
      <c r="H22" s="23">
        <v>2</v>
      </c>
      <c r="I22" s="23"/>
      <c r="J22" s="23"/>
      <c r="K22" s="23"/>
      <c r="L22" s="23"/>
      <c r="M22" s="23"/>
      <c r="N22" s="23"/>
      <c r="O22" s="23"/>
      <c r="P22" s="23"/>
      <c r="Q22" s="23"/>
      <c r="R22" s="23"/>
      <c r="S22" s="23"/>
      <c r="T22" s="23"/>
      <c r="U22" s="20" t="s">
        <v>197</v>
      </c>
      <c r="V22" s="23"/>
      <c r="W22" s="23">
        <f t="shared" si="1"/>
        <v>100</v>
      </c>
    </row>
    <row r="23" spans="1:23" ht="30">
      <c r="A23" s="20" t="s">
        <v>199</v>
      </c>
      <c r="B23" s="27" t="s">
        <v>200</v>
      </c>
      <c r="C23" s="22">
        <f t="shared" si="0"/>
        <v>2</v>
      </c>
      <c r="D23" s="23"/>
      <c r="E23" s="23"/>
      <c r="F23" s="23"/>
      <c r="G23" s="23"/>
      <c r="H23" s="23"/>
      <c r="I23" s="23"/>
      <c r="J23" s="23"/>
      <c r="K23" s="23">
        <v>2</v>
      </c>
      <c r="L23" s="23"/>
      <c r="M23" s="23"/>
      <c r="N23" s="23"/>
      <c r="O23" s="23"/>
      <c r="P23" s="23"/>
      <c r="Q23" s="23"/>
      <c r="R23" s="23"/>
      <c r="S23" s="23"/>
      <c r="T23" s="23"/>
      <c r="U23" s="20" t="s">
        <v>199</v>
      </c>
      <c r="V23" s="23"/>
      <c r="W23" s="23">
        <f t="shared" si="1"/>
        <v>100</v>
      </c>
    </row>
    <row r="24" spans="1:23">
      <c r="A24" s="20" t="s">
        <v>201</v>
      </c>
      <c r="B24" s="27" t="s">
        <v>14</v>
      </c>
      <c r="C24" s="22">
        <f t="shared" si="0"/>
        <v>118</v>
      </c>
      <c r="D24" s="22">
        <f t="shared" ref="D24:T24" si="2">SUM(D2:D23)</f>
        <v>1</v>
      </c>
      <c r="E24" s="22">
        <f t="shared" si="2"/>
        <v>2</v>
      </c>
      <c r="F24" s="22">
        <f t="shared" si="2"/>
        <v>19</v>
      </c>
      <c r="G24" s="22">
        <f t="shared" si="2"/>
        <v>9</v>
      </c>
      <c r="H24" s="22">
        <f t="shared" si="2"/>
        <v>27</v>
      </c>
      <c r="I24" s="22">
        <f t="shared" si="2"/>
        <v>2</v>
      </c>
      <c r="J24" s="22">
        <f t="shared" si="2"/>
        <v>4</v>
      </c>
      <c r="K24" s="22">
        <f t="shared" si="2"/>
        <v>2</v>
      </c>
      <c r="L24" s="22">
        <f t="shared" si="2"/>
        <v>42</v>
      </c>
      <c r="M24" s="22">
        <f t="shared" si="2"/>
        <v>2</v>
      </c>
      <c r="N24" s="22">
        <f t="shared" si="2"/>
        <v>1</v>
      </c>
      <c r="O24" s="22">
        <f t="shared" si="2"/>
        <v>2</v>
      </c>
      <c r="P24" s="22">
        <f t="shared" si="2"/>
        <v>1</v>
      </c>
      <c r="Q24" s="22">
        <f t="shared" si="2"/>
        <v>1</v>
      </c>
      <c r="R24" s="22">
        <f t="shared" si="2"/>
        <v>1</v>
      </c>
      <c r="S24" s="22">
        <f t="shared" si="2"/>
        <v>1</v>
      </c>
      <c r="T24" s="22">
        <f t="shared" si="2"/>
        <v>1</v>
      </c>
      <c r="U24" s="20" t="s">
        <v>201</v>
      </c>
      <c r="V24" s="23"/>
      <c r="W24" s="23"/>
    </row>
  </sheetData>
  <sheetProtection selectLockedCells="1" selectUnlockedCells="1"/>
  <conditionalFormatting sqref="D2:T23">
    <cfRule type="expression" dxfId="21" priority="1" stopIfTrue="1">
      <formula>D2=MAX($D2:$T2)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AC29"/>
  <sheetViews>
    <sheetView topLeftCell="V1" workbookViewId="0">
      <pane ySplit="2520" activePane="bottomLeft"/>
      <selection activeCell="V1" sqref="V1"/>
      <selection pane="bottomLeft" activeCell="AC1" sqref="AC1"/>
    </sheetView>
  </sheetViews>
  <sheetFormatPr defaultRowHeight="15"/>
  <cols>
    <col min="1" max="1" width="6" style="28" customWidth="1"/>
    <col min="2" max="2" width="15.125" style="29" customWidth="1"/>
    <col min="3" max="3" width="5.5" style="28" customWidth="1"/>
    <col min="4" max="11" width="9" style="28"/>
    <col min="12" max="12" width="13.125" style="28" customWidth="1"/>
    <col min="13" max="13" width="9" style="28"/>
    <col min="14" max="14" width="11.375" style="28" customWidth="1"/>
    <col min="15" max="15" width="15.625" style="28" customWidth="1"/>
    <col min="16" max="27" width="9" style="28"/>
    <col min="28" max="28" width="4.125" style="28" customWidth="1"/>
    <col min="29" max="29" width="11.125" style="28" customWidth="1"/>
    <col min="30" max="16384" width="9" style="28"/>
  </cols>
  <sheetData>
    <row r="1" spans="1:29" ht="89.25">
      <c r="A1" s="30" t="s">
        <v>12</v>
      </c>
      <c r="B1" s="30" t="s">
        <v>13</v>
      </c>
      <c r="C1" s="30" t="s">
        <v>14</v>
      </c>
      <c r="D1" s="30" t="s">
        <v>202</v>
      </c>
      <c r="E1" s="30" t="s">
        <v>203</v>
      </c>
      <c r="F1" s="30" t="s">
        <v>204</v>
      </c>
      <c r="G1" s="30" t="s">
        <v>205</v>
      </c>
      <c r="H1" s="30" t="s">
        <v>206</v>
      </c>
      <c r="I1" s="30" t="s">
        <v>207</v>
      </c>
      <c r="J1" s="30" t="s">
        <v>208</v>
      </c>
      <c r="K1" s="30" t="s">
        <v>209</v>
      </c>
      <c r="L1" s="30" t="s">
        <v>210</v>
      </c>
      <c r="M1" s="30" t="s">
        <v>211</v>
      </c>
      <c r="N1" s="30" t="s">
        <v>212</v>
      </c>
      <c r="O1" s="30" t="s">
        <v>213</v>
      </c>
      <c r="P1" s="30" t="s">
        <v>214</v>
      </c>
      <c r="Q1" s="30" t="s">
        <v>215</v>
      </c>
      <c r="R1" s="30" t="s">
        <v>216</v>
      </c>
      <c r="S1" s="30" t="s">
        <v>217</v>
      </c>
      <c r="T1" s="30" t="s">
        <v>218</v>
      </c>
      <c r="U1" s="30" t="s">
        <v>219</v>
      </c>
      <c r="V1" s="30" t="s">
        <v>220</v>
      </c>
      <c r="W1" s="30" t="s">
        <v>221</v>
      </c>
      <c r="X1" s="30" t="s">
        <v>222</v>
      </c>
      <c r="Y1" s="30" t="s">
        <v>223</v>
      </c>
      <c r="Z1" s="30" t="s">
        <v>224</v>
      </c>
      <c r="AA1" s="30" t="s">
        <v>12</v>
      </c>
      <c r="AB1" s="31"/>
      <c r="AC1" s="32" t="s">
        <v>156</v>
      </c>
    </row>
    <row r="2" spans="1:29" ht="25.5">
      <c r="A2" s="33" t="s">
        <v>225</v>
      </c>
      <c r="B2" s="34" t="s">
        <v>226</v>
      </c>
      <c r="C2" s="33">
        <f t="shared" ref="C2:C29" si="0">SUM(D2:Z2)</f>
        <v>21</v>
      </c>
      <c r="D2" s="33"/>
      <c r="E2" s="33"/>
      <c r="F2" s="33"/>
      <c r="G2" s="33">
        <v>1</v>
      </c>
      <c r="H2" s="33">
        <v>20</v>
      </c>
      <c r="I2" s="33"/>
      <c r="J2" s="33"/>
      <c r="K2" s="33"/>
      <c r="L2" s="33"/>
      <c r="M2" s="33"/>
      <c r="N2" s="33"/>
      <c r="O2" s="33"/>
      <c r="P2" s="33"/>
      <c r="Q2" s="33"/>
      <c r="R2" s="33"/>
      <c r="S2" s="33"/>
      <c r="T2" s="33"/>
      <c r="U2" s="33"/>
      <c r="V2" s="33"/>
      <c r="W2" s="33"/>
      <c r="X2" s="33"/>
      <c r="Y2" s="33"/>
      <c r="Z2" s="33"/>
      <c r="AA2" s="33" t="s">
        <v>225</v>
      </c>
      <c r="AB2" s="31"/>
      <c r="AC2" s="31">
        <f t="shared" ref="AC2:AC28" si="1">ROUND((MAX(D2:Z2)/C2)*100,2)</f>
        <v>95.24</v>
      </c>
    </row>
    <row r="3" spans="1:29" ht="38.25">
      <c r="A3" s="33" t="s">
        <v>227</v>
      </c>
      <c r="B3" s="34" t="s">
        <v>228</v>
      </c>
      <c r="C3" s="33">
        <f t="shared" si="0"/>
        <v>2</v>
      </c>
      <c r="D3" s="33"/>
      <c r="E3" s="33"/>
      <c r="F3" s="33"/>
      <c r="G3" s="33"/>
      <c r="H3" s="33">
        <v>2</v>
      </c>
      <c r="I3" s="33"/>
      <c r="J3" s="33"/>
      <c r="K3" s="33"/>
      <c r="L3" s="33"/>
      <c r="M3" s="33"/>
      <c r="N3" s="33"/>
      <c r="O3" s="33"/>
      <c r="P3" s="33"/>
      <c r="Q3" s="33"/>
      <c r="R3" s="33"/>
      <c r="S3" s="33"/>
      <c r="T3" s="33"/>
      <c r="U3" s="33"/>
      <c r="V3" s="33"/>
      <c r="W3" s="33"/>
      <c r="X3" s="33"/>
      <c r="Y3" s="33"/>
      <c r="Z3" s="33"/>
      <c r="AA3" s="33" t="s">
        <v>227</v>
      </c>
      <c r="AB3" s="31"/>
      <c r="AC3" s="31">
        <f t="shared" si="1"/>
        <v>100</v>
      </c>
    </row>
    <row r="4" spans="1:29" ht="38.25">
      <c r="A4" s="33" t="s">
        <v>229</v>
      </c>
      <c r="B4" s="34" t="s">
        <v>230</v>
      </c>
      <c r="C4" s="33">
        <f t="shared" si="0"/>
        <v>8</v>
      </c>
      <c r="D4" s="33"/>
      <c r="E4" s="33"/>
      <c r="F4" s="33"/>
      <c r="G4" s="33"/>
      <c r="H4" s="33">
        <v>8</v>
      </c>
      <c r="I4" s="33"/>
      <c r="J4" s="33"/>
      <c r="K4" s="33"/>
      <c r="L4" s="33"/>
      <c r="M4" s="33"/>
      <c r="N4" s="33"/>
      <c r="O4" s="33"/>
      <c r="P4" s="33"/>
      <c r="Q4" s="33"/>
      <c r="R4" s="33"/>
      <c r="S4" s="33"/>
      <c r="T4" s="33"/>
      <c r="U4" s="33"/>
      <c r="V4" s="33"/>
      <c r="W4" s="33"/>
      <c r="X4" s="33"/>
      <c r="Y4" s="33"/>
      <c r="Z4" s="33"/>
      <c r="AA4" s="33" t="s">
        <v>229</v>
      </c>
      <c r="AB4" s="31"/>
      <c r="AC4" s="31">
        <f t="shared" si="1"/>
        <v>100</v>
      </c>
    </row>
    <row r="5" spans="1:29">
      <c r="A5" s="33" t="s">
        <v>231</v>
      </c>
      <c r="B5" s="34" t="s">
        <v>232</v>
      </c>
      <c r="C5" s="33">
        <f t="shared" si="0"/>
        <v>11</v>
      </c>
      <c r="D5" s="33"/>
      <c r="E5" s="33"/>
      <c r="F5" s="33"/>
      <c r="G5" s="33"/>
      <c r="H5" s="33"/>
      <c r="I5" s="33"/>
      <c r="J5" s="33">
        <v>1</v>
      </c>
      <c r="K5" s="33">
        <v>8</v>
      </c>
      <c r="L5" s="33"/>
      <c r="M5" s="33"/>
      <c r="N5" s="33"/>
      <c r="O5" s="33"/>
      <c r="P5" s="33"/>
      <c r="Q5" s="33"/>
      <c r="R5" s="33"/>
      <c r="S5" s="33"/>
      <c r="T5" s="33"/>
      <c r="U5" s="33"/>
      <c r="V5" s="33"/>
      <c r="W5" s="33"/>
      <c r="X5" s="33"/>
      <c r="Y5" s="33"/>
      <c r="Z5" s="33">
        <v>2</v>
      </c>
      <c r="AA5" s="33" t="s">
        <v>231</v>
      </c>
      <c r="AB5" s="31"/>
      <c r="AC5" s="31">
        <f t="shared" si="1"/>
        <v>72.73</v>
      </c>
    </row>
    <row r="6" spans="1:29">
      <c r="A6" s="33" t="s">
        <v>233</v>
      </c>
      <c r="B6" s="34" t="s">
        <v>234</v>
      </c>
      <c r="C6" s="33">
        <f t="shared" si="0"/>
        <v>3</v>
      </c>
      <c r="D6" s="33"/>
      <c r="E6" s="33"/>
      <c r="F6" s="33"/>
      <c r="G6" s="33"/>
      <c r="H6" s="33"/>
      <c r="I6" s="33"/>
      <c r="J6" s="33">
        <v>3</v>
      </c>
      <c r="K6" s="33"/>
      <c r="L6" s="33"/>
      <c r="M6" s="33"/>
      <c r="N6" s="33"/>
      <c r="O6" s="33"/>
      <c r="P6" s="33"/>
      <c r="Q6" s="33"/>
      <c r="R6" s="33"/>
      <c r="S6" s="33"/>
      <c r="T6" s="33"/>
      <c r="U6" s="33"/>
      <c r="V6" s="33"/>
      <c r="W6" s="33"/>
      <c r="X6" s="33"/>
      <c r="Y6" s="33"/>
      <c r="Z6" s="33"/>
      <c r="AA6" s="33" t="s">
        <v>233</v>
      </c>
      <c r="AB6" s="31"/>
      <c r="AC6" s="31">
        <f t="shared" si="1"/>
        <v>100</v>
      </c>
    </row>
    <row r="7" spans="1:29">
      <c r="A7" s="33" t="s">
        <v>235</v>
      </c>
      <c r="B7" s="34" t="s">
        <v>236</v>
      </c>
      <c r="C7" s="33">
        <f t="shared" si="0"/>
        <v>2</v>
      </c>
      <c r="D7" s="33"/>
      <c r="E7" s="33"/>
      <c r="F7" s="33"/>
      <c r="G7" s="33"/>
      <c r="H7" s="33"/>
      <c r="I7" s="33"/>
      <c r="J7" s="33"/>
      <c r="K7" s="33"/>
      <c r="L7" s="33"/>
      <c r="M7" s="33"/>
      <c r="N7" s="33"/>
      <c r="O7" s="33"/>
      <c r="P7" s="33"/>
      <c r="Q7" s="33"/>
      <c r="R7" s="33">
        <v>2</v>
      </c>
      <c r="S7" s="33"/>
      <c r="T7" s="33"/>
      <c r="U7" s="33"/>
      <c r="V7" s="33"/>
      <c r="W7" s="33"/>
      <c r="X7" s="33"/>
      <c r="Y7" s="33"/>
      <c r="Z7" s="33"/>
      <c r="AA7" s="33" t="s">
        <v>235</v>
      </c>
      <c r="AB7" s="31"/>
      <c r="AC7" s="31">
        <f t="shared" si="1"/>
        <v>100</v>
      </c>
    </row>
    <row r="8" spans="1:29" ht="25.5">
      <c r="A8" s="33" t="s">
        <v>237</v>
      </c>
      <c r="B8" s="34" t="s">
        <v>238</v>
      </c>
      <c r="C8" s="33">
        <f t="shared" si="0"/>
        <v>2</v>
      </c>
      <c r="D8" s="33"/>
      <c r="E8" s="33"/>
      <c r="F8" s="33"/>
      <c r="G8" s="33"/>
      <c r="H8" s="33"/>
      <c r="I8" s="33"/>
      <c r="J8" s="33">
        <v>2</v>
      </c>
      <c r="K8" s="33"/>
      <c r="L8" s="33"/>
      <c r="M8" s="33"/>
      <c r="N8" s="33"/>
      <c r="O8" s="33"/>
      <c r="P8" s="33"/>
      <c r="Q8" s="33"/>
      <c r="R8" s="33"/>
      <c r="S8" s="33"/>
      <c r="T8" s="33"/>
      <c r="U8" s="33"/>
      <c r="V8" s="33"/>
      <c r="W8" s="33"/>
      <c r="X8" s="33"/>
      <c r="Y8" s="33"/>
      <c r="Z8" s="33"/>
      <c r="AA8" s="33" t="s">
        <v>237</v>
      </c>
      <c r="AB8" s="31"/>
      <c r="AC8" s="31">
        <f t="shared" si="1"/>
        <v>100</v>
      </c>
    </row>
    <row r="9" spans="1:29" ht="38.25">
      <c r="A9" s="33" t="s">
        <v>239</v>
      </c>
      <c r="B9" s="34" t="s">
        <v>240</v>
      </c>
      <c r="C9" s="33">
        <f t="shared" si="0"/>
        <v>77</v>
      </c>
      <c r="D9" s="33"/>
      <c r="E9" s="33">
        <v>15</v>
      </c>
      <c r="F9" s="33"/>
      <c r="G9" s="33"/>
      <c r="H9" s="33"/>
      <c r="I9" s="33"/>
      <c r="J9" s="33">
        <v>48</v>
      </c>
      <c r="K9" s="33">
        <v>10</v>
      </c>
      <c r="L9" s="33">
        <v>2</v>
      </c>
      <c r="M9" s="33">
        <v>1</v>
      </c>
      <c r="N9" s="33">
        <v>1</v>
      </c>
      <c r="O9" s="33"/>
      <c r="P9" s="33"/>
      <c r="Q9" s="33"/>
      <c r="R9" s="33"/>
      <c r="S9" s="33"/>
      <c r="T9" s="33"/>
      <c r="U9" s="33"/>
      <c r="V9" s="33"/>
      <c r="W9" s="33"/>
      <c r="X9" s="33"/>
      <c r="Y9" s="33"/>
      <c r="Z9" s="33"/>
      <c r="AA9" s="33" t="s">
        <v>239</v>
      </c>
      <c r="AB9" s="31"/>
      <c r="AC9" s="31">
        <f t="shared" si="1"/>
        <v>62.34</v>
      </c>
    </row>
    <row r="10" spans="1:29" ht="38.25">
      <c r="A10" s="33" t="s">
        <v>241</v>
      </c>
      <c r="B10" s="34" t="s">
        <v>242</v>
      </c>
      <c r="C10" s="33">
        <f t="shared" si="0"/>
        <v>26</v>
      </c>
      <c r="D10" s="33"/>
      <c r="E10" s="33">
        <v>6</v>
      </c>
      <c r="F10" s="33"/>
      <c r="G10" s="33"/>
      <c r="H10" s="33"/>
      <c r="I10" s="33"/>
      <c r="J10" s="33">
        <v>19</v>
      </c>
      <c r="K10" s="33"/>
      <c r="L10" s="33"/>
      <c r="M10" s="33"/>
      <c r="N10" s="33"/>
      <c r="O10" s="33"/>
      <c r="P10" s="33"/>
      <c r="Q10" s="33">
        <v>1</v>
      </c>
      <c r="R10" s="33"/>
      <c r="S10" s="33"/>
      <c r="T10" s="33"/>
      <c r="U10" s="33"/>
      <c r="V10" s="33"/>
      <c r="W10" s="33"/>
      <c r="X10" s="33"/>
      <c r="Y10" s="33"/>
      <c r="Z10" s="33"/>
      <c r="AA10" s="33" t="s">
        <v>241</v>
      </c>
      <c r="AB10" s="31"/>
      <c r="AC10" s="31">
        <f t="shared" si="1"/>
        <v>73.08</v>
      </c>
    </row>
    <row r="11" spans="1:29" ht="25.5">
      <c r="A11" s="33" t="s">
        <v>243</v>
      </c>
      <c r="B11" s="34" t="s">
        <v>244</v>
      </c>
      <c r="C11" s="33">
        <f t="shared" si="0"/>
        <v>10</v>
      </c>
      <c r="D11" s="33"/>
      <c r="E11" s="33">
        <v>1</v>
      </c>
      <c r="F11" s="33"/>
      <c r="G11" s="33"/>
      <c r="H11" s="33"/>
      <c r="I11" s="33"/>
      <c r="J11" s="33">
        <v>6</v>
      </c>
      <c r="K11" s="33">
        <v>3</v>
      </c>
      <c r="L11" s="33"/>
      <c r="M11" s="33"/>
      <c r="N11" s="33"/>
      <c r="O11" s="33"/>
      <c r="P11" s="33"/>
      <c r="Q11" s="33"/>
      <c r="R11" s="33"/>
      <c r="S11" s="33"/>
      <c r="T11" s="33"/>
      <c r="U11" s="33"/>
      <c r="V11" s="33"/>
      <c r="W11" s="33"/>
      <c r="X11" s="33"/>
      <c r="Y11" s="33"/>
      <c r="Z11" s="33"/>
      <c r="AA11" s="33" t="s">
        <v>243</v>
      </c>
      <c r="AB11" s="31"/>
      <c r="AC11" s="31">
        <f t="shared" si="1"/>
        <v>60</v>
      </c>
    </row>
    <row r="12" spans="1:29" ht="38.25">
      <c r="A12" s="33" t="s">
        <v>245</v>
      </c>
      <c r="B12" s="34" t="s">
        <v>246</v>
      </c>
      <c r="C12" s="33">
        <f t="shared" si="0"/>
        <v>75</v>
      </c>
      <c r="D12" s="33">
        <v>1</v>
      </c>
      <c r="E12" s="33">
        <v>9</v>
      </c>
      <c r="F12" s="33"/>
      <c r="G12" s="33"/>
      <c r="H12" s="33"/>
      <c r="I12" s="33"/>
      <c r="J12" s="33">
        <v>64</v>
      </c>
      <c r="K12" s="33">
        <v>1</v>
      </c>
      <c r="L12" s="33"/>
      <c r="M12" s="33"/>
      <c r="N12" s="33"/>
      <c r="O12" s="33"/>
      <c r="P12" s="33"/>
      <c r="Q12" s="33"/>
      <c r="R12" s="33"/>
      <c r="S12" s="33"/>
      <c r="T12" s="33"/>
      <c r="U12" s="33"/>
      <c r="V12" s="33"/>
      <c r="W12" s="33"/>
      <c r="X12" s="33"/>
      <c r="Y12" s="33"/>
      <c r="Z12" s="33"/>
      <c r="AA12" s="33" t="s">
        <v>245</v>
      </c>
      <c r="AB12" s="31"/>
      <c r="AC12" s="31">
        <f t="shared" si="1"/>
        <v>85.33</v>
      </c>
    </row>
    <row r="13" spans="1:29" ht="25.5">
      <c r="A13" s="33" t="s">
        <v>247</v>
      </c>
      <c r="B13" s="34" t="s">
        <v>248</v>
      </c>
      <c r="C13" s="33">
        <f t="shared" si="0"/>
        <v>7</v>
      </c>
      <c r="D13" s="33"/>
      <c r="E13" s="33"/>
      <c r="F13" s="33">
        <v>2</v>
      </c>
      <c r="G13" s="33"/>
      <c r="H13" s="33"/>
      <c r="I13" s="33"/>
      <c r="J13" s="33"/>
      <c r="K13" s="33">
        <v>5</v>
      </c>
      <c r="L13" s="33"/>
      <c r="M13" s="33"/>
      <c r="N13" s="33"/>
      <c r="O13" s="33"/>
      <c r="P13" s="33"/>
      <c r="Q13" s="33"/>
      <c r="R13" s="33"/>
      <c r="S13" s="33"/>
      <c r="T13" s="33"/>
      <c r="U13" s="33"/>
      <c r="V13" s="33"/>
      <c r="W13" s="33"/>
      <c r="X13" s="33"/>
      <c r="Y13" s="33"/>
      <c r="Z13" s="33"/>
      <c r="AA13" s="33" t="s">
        <v>247</v>
      </c>
      <c r="AB13" s="31"/>
      <c r="AC13" s="31">
        <f t="shared" si="1"/>
        <v>71.430000000000007</v>
      </c>
    </row>
    <row r="14" spans="1:29" ht="38.25">
      <c r="A14" s="33" t="s">
        <v>249</v>
      </c>
      <c r="B14" s="34" t="s">
        <v>250</v>
      </c>
      <c r="C14" s="33">
        <f t="shared" si="0"/>
        <v>13</v>
      </c>
      <c r="D14" s="33"/>
      <c r="E14" s="33"/>
      <c r="F14" s="33"/>
      <c r="G14" s="33"/>
      <c r="H14" s="33"/>
      <c r="I14" s="33"/>
      <c r="J14" s="33"/>
      <c r="K14" s="33">
        <v>13</v>
      </c>
      <c r="L14" s="33"/>
      <c r="M14" s="33"/>
      <c r="N14" s="33"/>
      <c r="O14" s="33"/>
      <c r="P14" s="33"/>
      <c r="Q14" s="33"/>
      <c r="R14" s="33"/>
      <c r="S14" s="33"/>
      <c r="T14" s="33"/>
      <c r="U14" s="33"/>
      <c r="V14" s="33"/>
      <c r="W14" s="33"/>
      <c r="X14" s="33"/>
      <c r="Y14" s="33"/>
      <c r="Z14" s="33"/>
      <c r="AA14" s="33" t="s">
        <v>249</v>
      </c>
      <c r="AB14" s="31"/>
      <c r="AC14" s="31">
        <f t="shared" si="1"/>
        <v>100</v>
      </c>
    </row>
    <row r="15" spans="1:29" ht="25.5">
      <c r="A15" s="33" t="s">
        <v>251</v>
      </c>
      <c r="B15" s="34" t="s">
        <v>252</v>
      </c>
      <c r="C15" s="33">
        <f t="shared" si="0"/>
        <v>2</v>
      </c>
      <c r="D15" s="33"/>
      <c r="E15" s="33"/>
      <c r="F15" s="33"/>
      <c r="G15" s="33"/>
      <c r="H15" s="33"/>
      <c r="I15" s="33"/>
      <c r="J15" s="33">
        <v>1</v>
      </c>
      <c r="K15" s="33"/>
      <c r="L15" s="33"/>
      <c r="M15" s="33"/>
      <c r="N15" s="33"/>
      <c r="O15" s="33"/>
      <c r="P15" s="33"/>
      <c r="Q15" s="33"/>
      <c r="R15" s="33"/>
      <c r="S15" s="33"/>
      <c r="T15" s="33"/>
      <c r="U15" s="33">
        <v>1</v>
      </c>
      <c r="V15" s="33"/>
      <c r="W15" s="33"/>
      <c r="X15" s="33"/>
      <c r="Y15" s="33"/>
      <c r="Z15" s="33"/>
      <c r="AA15" s="33" t="s">
        <v>251</v>
      </c>
      <c r="AB15" s="31"/>
      <c r="AC15" s="31">
        <f t="shared" si="1"/>
        <v>50</v>
      </c>
    </row>
    <row r="16" spans="1:29" ht="38.25">
      <c r="A16" s="33" t="s">
        <v>253</v>
      </c>
      <c r="B16" s="34" t="s">
        <v>254</v>
      </c>
      <c r="C16" s="33">
        <f t="shared" si="0"/>
        <v>37</v>
      </c>
      <c r="D16" s="33"/>
      <c r="E16" s="33"/>
      <c r="F16" s="33">
        <v>22</v>
      </c>
      <c r="G16" s="33"/>
      <c r="H16" s="33"/>
      <c r="I16" s="33"/>
      <c r="J16" s="33"/>
      <c r="K16" s="33">
        <v>1</v>
      </c>
      <c r="L16" s="33"/>
      <c r="M16" s="33"/>
      <c r="N16" s="33"/>
      <c r="O16" s="33">
        <v>1</v>
      </c>
      <c r="P16" s="33"/>
      <c r="Q16" s="33"/>
      <c r="R16" s="33"/>
      <c r="S16" s="33"/>
      <c r="T16" s="33">
        <v>1</v>
      </c>
      <c r="U16" s="33"/>
      <c r="V16" s="33"/>
      <c r="W16" s="33">
        <v>5</v>
      </c>
      <c r="X16" s="33">
        <v>7</v>
      </c>
      <c r="Y16" s="33"/>
      <c r="Z16" s="33"/>
      <c r="AA16" s="33" t="s">
        <v>253</v>
      </c>
      <c r="AB16" s="31"/>
      <c r="AC16" s="31">
        <f t="shared" si="1"/>
        <v>59.46</v>
      </c>
    </row>
    <row r="17" spans="1:29" ht="25.5">
      <c r="A17" s="33" t="s">
        <v>255</v>
      </c>
      <c r="B17" s="34" t="s">
        <v>256</v>
      </c>
      <c r="C17" s="33">
        <f t="shared" si="0"/>
        <v>4</v>
      </c>
      <c r="D17" s="33"/>
      <c r="E17" s="33"/>
      <c r="F17" s="33"/>
      <c r="G17" s="33"/>
      <c r="H17" s="33"/>
      <c r="I17" s="33"/>
      <c r="J17" s="33"/>
      <c r="K17" s="33">
        <v>4</v>
      </c>
      <c r="L17" s="33"/>
      <c r="M17" s="33"/>
      <c r="N17" s="33"/>
      <c r="O17" s="33"/>
      <c r="P17" s="33"/>
      <c r="Q17" s="33"/>
      <c r="R17" s="33"/>
      <c r="S17" s="33"/>
      <c r="T17" s="33"/>
      <c r="U17" s="33"/>
      <c r="V17" s="33"/>
      <c r="W17" s="33"/>
      <c r="X17" s="33"/>
      <c r="Y17" s="33"/>
      <c r="Z17" s="33"/>
      <c r="AA17" s="33" t="s">
        <v>255</v>
      </c>
      <c r="AB17" s="31"/>
      <c r="AC17" s="31">
        <f t="shared" si="1"/>
        <v>100</v>
      </c>
    </row>
    <row r="18" spans="1:29" ht="25.5">
      <c r="A18" s="33" t="s">
        <v>257</v>
      </c>
      <c r="B18" s="34" t="s">
        <v>258</v>
      </c>
      <c r="C18" s="33">
        <f t="shared" si="0"/>
        <v>2</v>
      </c>
      <c r="D18" s="33"/>
      <c r="E18" s="33"/>
      <c r="F18" s="33"/>
      <c r="G18" s="33"/>
      <c r="H18" s="33">
        <v>2</v>
      </c>
      <c r="I18" s="33"/>
      <c r="J18" s="33"/>
      <c r="K18" s="33"/>
      <c r="L18" s="33"/>
      <c r="M18" s="33"/>
      <c r="N18" s="33"/>
      <c r="O18" s="33"/>
      <c r="P18" s="33"/>
      <c r="Q18" s="33"/>
      <c r="R18" s="33"/>
      <c r="S18" s="33"/>
      <c r="T18" s="33"/>
      <c r="U18" s="33"/>
      <c r="V18" s="33"/>
      <c r="W18" s="33"/>
      <c r="X18" s="33"/>
      <c r="Y18" s="33"/>
      <c r="Z18" s="33"/>
      <c r="AA18" s="33" t="s">
        <v>257</v>
      </c>
      <c r="AB18" s="31"/>
      <c r="AC18" s="31">
        <f t="shared" si="1"/>
        <v>100</v>
      </c>
    </row>
    <row r="19" spans="1:29" ht="38.25">
      <c r="A19" s="33" t="s">
        <v>259</v>
      </c>
      <c r="B19" s="34" t="s">
        <v>260</v>
      </c>
      <c r="C19" s="33">
        <f t="shared" si="0"/>
        <v>2</v>
      </c>
      <c r="D19" s="33"/>
      <c r="E19" s="33"/>
      <c r="F19" s="33"/>
      <c r="G19" s="33"/>
      <c r="H19" s="33"/>
      <c r="I19" s="33">
        <v>1</v>
      </c>
      <c r="J19" s="33"/>
      <c r="K19" s="33">
        <v>1</v>
      </c>
      <c r="L19" s="33"/>
      <c r="M19" s="33"/>
      <c r="N19" s="33"/>
      <c r="O19" s="33"/>
      <c r="P19" s="33"/>
      <c r="Q19" s="33"/>
      <c r="R19" s="33"/>
      <c r="S19" s="33"/>
      <c r="T19" s="33"/>
      <c r="U19" s="33"/>
      <c r="V19" s="33"/>
      <c r="W19" s="33"/>
      <c r="X19" s="33"/>
      <c r="Y19" s="33"/>
      <c r="Z19" s="33"/>
      <c r="AA19" s="33" t="s">
        <v>259</v>
      </c>
      <c r="AB19" s="31"/>
      <c r="AC19" s="31">
        <f t="shared" si="1"/>
        <v>50</v>
      </c>
    </row>
    <row r="20" spans="1:29" ht="38.25">
      <c r="A20" s="33" t="s">
        <v>261</v>
      </c>
      <c r="B20" s="34" t="s">
        <v>262</v>
      </c>
      <c r="C20" s="33">
        <f t="shared" si="0"/>
        <v>2</v>
      </c>
      <c r="D20" s="33"/>
      <c r="E20" s="33"/>
      <c r="F20" s="33"/>
      <c r="G20" s="33"/>
      <c r="H20" s="33"/>
      <c r="I20" s="33"/>
      <c r="J20" s="33"/>
      <c r="K20" s="33">
        <v>2</v>
      </c>
      <c r="L20" s="33"/>
      <c r="M20" s="33"/>
      <c r="N20" s="33"/>
      <c r="O20" s="33"/>
      <c r="P20" s="33"/>
      <c r="Q20" s="33"/>
      <c r="R20" s="33"/>
      <c r="S20" s="33"/>
      <c r="T20" s="33"/>
      <c r="U20" s="33"/>
      <c r="V20" s="33"/>
      <c r="W20" s="33"/>
      <c r="X20" s="33"/>
      <c r="Y20" s="33"/>
      <c r="Z20" s="33"/>
      <c r="AA20" s="33" t="s">
        <v>261</v>
      </c>
      <c r="AB20" s="31"/>
      <c r="AC20" s="31">
        <f t="shared" si="1"/>
        <v>100</v>
      </c>
    </row>
    <row r="21" spans="1:29" ht="25.5">
      <c r="A21" s="33" t="s">
        <v>263</v>
      </c>
      <c r="B21" s="34" t="s">
        <v>264</v>
      </c>
      <c r="C21" s="33">
        <f t="shared" si="0"/>
        <v>73</v>
      </c>
      <c r="D21" s="33"/>
      <c r="E21" s="33"/>
      <c r="F21" s="33"/>
      <c r="G21" s="33"/>
      <c r="H21" s="33"/>
      <c r="I21" s="33">
        <v>23</v>
      </c>
      <c r="J21" s="33">
        <v>4</v>
      </c>
      <c r="K21" s="33">
        <v>35</v>
      </c>
      <c r="L21" s="33"/>
      <c r="M21" s="33"/>
      <c r="N21" s="33"/>
      <c r="O21" s="33"/>
      <c r="P21" s="33">
        <v>1</v>
      </c>
      <c r="Q21" s="33"/>
      <c r="R21" s="33"/>
      <c r="S21" s="33">
        <v>8</v>
      </c>
      <c r="T21" s="33"/>
      <c r="U21" s="33"/>
      <c r="V21" s="33">
        <v>1</v>
      </c>
      <c r="W21" s="33"/>
      <c r="X21" s="33"/>
      <c r="Y21" s="33">
        <v>1</v>
      </c>
      <c r="Z21" s="33"/>
      <c r="AA21" s="33" t="s">
        <v>263</v>
      </c>
      <c r="AB21" s="31"/>
      <c r="AC21" s="31">
        <f t="shared" si="1"/>
        <v>47.95</v>
      </c>
    </row>
    <row r="22" spans="1:29">
      <c r="A22" s="33" t="s">
        <v>265</v>
      </c>
      <c r="B22" s="34" t="s">
        <v>266</v>
      </c>
      <c r="C22" s="33">
        <f t="shared" si="0"/>
        <v>5</v>
      </c>
      <c r="D22" s="33"/>
      <c r="E22" s="33"/>
      <c r="F22" s="33"/>
      <c r="G22" s="33"/>
      <c r="H22" s="33">
        <v>5</v>
      </c>
      <c r="I22" s="33"/>
      <c r="J22" s="33"/>
      <c r="K22" s="33"/>
      <c r="L22" s="33"/>
      <c r="M22" s="33"/>
      <c r="N22" s="33"/>
      <c r="O22" s="33"/>
      <c r="P22" s="33"/>
      <c r="Q22" s="33"/>
      <c r="R22" s="33"/>
      <c r="S22" s="33"/>
      <c r="T22" s="33"/>
      <c r="U22" s="33"/>
      <c r="V22" s="33"/>
      <c r="W22" s="33"/>
      <c r="X22" s="33"/>
      <c r="Y22" s="33"/>
      <c r="Z22" s="33"/>
      <c r="AA22" s="33" t="s">
        <v>265</v>
      </c>
      <c r="AB22" s="31"/>
      <c r="AC22" s="31">
        <f t="shared" si="1"/>
        <v>100</v>
      </c>
    </row>
    <row r="23" spans="1:29" ht="25.5">
      <c r="A23" s="33" t="s">
        <v>267</v>
      </c>
      <c r="B23" s="34" t="s">
        <v>268</v>
      </c>
      <c r="C23" s="33">
        <f t="shared" si="0"/>
        <v>3</v>
      </c>
      <c r="D23" s="33"/>
      <c r="E23" s="33"/>
      <c r="F23" s="33"/>
      <c r="G23" s="33">
        <v>3</v>
      </c>
      <c r="H23" s="33"/>
      <c r="I23" s="33"/>
      <c r="J23" s="33"/>
      <c r="K23" s="33"/>
      <c r="L23" s="33"/>
      <c r="M23" s="33"/>
      <c r="N23" s="33"/>
      <c r="O23" s="33"/>
      <c r="P23" s="33"/>
      <c r="Q23" s="33"/>
      <c r="R23" s="33"/>
      <c r="S23" s="33"/>
      <c r="T23" s="33"/>
      <c r="U23" s="33"/>
      <c r="V23" s="33"/>
      <c r="W23" s="33"/>
      <c r="X23" s="33"/>
      <c r="Y23" s="33"/>
      <c r="Z23" s="33"/>
      <c r="AA23" s="33" t="s">
        <v>267</v>
      </c>
      <c r="AB23" s="31"/>
      <c r="AC23" s="31">
        <f t="shared" si="1"/>
        <v>100</v>
      </c>
    </row>
    <row r="24" spans="1:29">
      <c r="A24" s="33" t="s">
        <v>269</v>
      </c>
      <c r="B24" s="34" t="s">
        <v>270</v>
      </c>
      <c r="C24" s="33">
        <f t="shared" si="0"/>
        <v>2</v>
      </c>
      <c r="D24" s="33"/>
      <c r="E24" s="33"/>
      <c r="F24" s="33"/>
      <c r="G24" s="33"/>
      <c r="H24" s="33"/>
      <c r="I24" s="33">
        <v>2</v>
      </c>
      <c r="J24" s="33"/>
      <c r="K24" s="33"/>
      <c r="L24" s="33"/>
      <c r="M24" s="33"/>
      <c r="N24" s="33"/>
      <c r="O24" s="33"/>
      <c r="P24" s="33"/>
      <c r="Q24" s="33"/>
      <c r="R24" s="33"/>
      <c r="S24" s="33"/>
      <c r="T24" s="33"/>
      <c r="U24" s="33"/>
      <c r="V24" s="33"/>
      <c r="W24" s="33"/>
      <c r="X24" s="33"/>
      <c r="Y24" s="33"/>
      <c r="Z24" s="33"/>
      <c r="AA24" s="33" t="s">
        <v>269</v>
      </c>
      <c r="AB24" s="31"/>
      <c r="AC24" s="31">
        <f t="shared" si="1"/>
        <v>100</v>
      </c>
    </row>
    <row r="25" spans="1:29" ht="45">
      <c r="A25" s="33" t="s">
        <v>271</v>
      </c>
      <c r="B25" s="35" t="s">
        <v>272</v>
      </c>
      <c r="C25" s="33">
        <f t="shared" si="0"/>
        <v>3</v>
      </c>
      <c r="D25" s="33"/>
      <c r="E25" s="33"/>
      <c r="F25" s="33">
        <v>1</v>
      </c>
      <c r="G25" s="33"/>
      <c r="H25" s="33"/>
      <c r="I25" s="33"/>
      <c r="J25" s="33"/>
      <c r="K25" s="33">
        <v>2</v>
      </c>
      <c r="L25" s="33"/>
      <c r="M25" s="33"/>
      <c r="N25" s="33"/>
      <c r="O25" s="33"/>
      <c r="P25" s="33"/>
      <c r="Q25" s="33"/>
      <c r="R25" s="33"/>
      <c r="S25" s="33"/>
      <c r="T25" s="33"/>
      <c r="U25" s="33"/>
      <c r="V25" s="33"/>
      <c r="W25" s="33"/>
      <c r="X25" s="33"/>
      <c r="Y25" s="33"/>
      <c r="Z25" s="33"/>
      <c r="AA25" s="33" t="s">
        <v>271</v>
      </c>
      <c r="AB25" s="31"/>
      <c r="AC25" s="31">
        <f t="shared" si="1"/>
        <v>66.67</v>
      </c>
    </row>
    <row r="26" spans="1:29" ht="38.25">
      <c r="A26" s="33" t="s">
        <v>273</v>
      </c>
      <c r="B26" s="34" t="s">
        <v>274</v>
      </c>
      <c r="C26" s="33">
        <f t="shared" si="0"/>
        <v>4</v>
      </c>
      <c r="D26" s="33"/>
      <c r="E26" s="33">
        <v>4</v>
      </c>
      <c r="F26" s="33"/>
      <c r="G26" s="33"/>
      <c r="H26" s="33"/>
      <c r="I26" s="33"/>
      <c r="J26" s="33"/>
      <c r="K26" s="33"/>
      <c r="L26" s="33"/>
      <c r="M26" s="33"/>
      <c r="N26" s="33"/>
      <c r="O26" s="33"/>
      <c r="P26" s="33"/>
      <c r="Q26" s="33"/>
      <c r="R26" s="33"/>
      <c r="S26" s="33"/>
      <c r="T26" s="33"/>
      <c r="U26" s="33"/>
      <c r="V26" s="33"/>
      <c r="W26" s="33"/>
      <c r="X26" s="33"/>
      <c r="Y26" s="33"/>
      <c r="Z26" s="33"/>
      <c r="AA26" s="33" t="s">
        <v>273</v>
      </c>
      <c r="AB26" s="31"/>
      <c r="AC26" s="31">
        <f t="shared" si="1"/>
        <v>100</v>
      </c>
    </row>
    <row r="27" spans="1:29" ht="25.5">
      <c r="A27" s="33" t="s">
        <v>275</v>
      </c>
      <c r="B27" s="34" t="s">
        <v>276</v>
      </c>
      <c r="C27" s="33">
        <f t="shared" si="0"/>
        <v>2</v>
      </c>
      <c r="D27" s="33"/>
      <c r="E27" s="33"/>
      <c r="F27" s="33"/>
      <c r="G27" s="33"/>
      <c r="H27" s="33"/>
      <c r="I27" s="33">
        <v>2</v>
      </c>
      <c r="J27" s="33"/>
      <c r="K27" s="33"/>
      <c r="L27" s="33"/>
      <c r="M27" s="33"/>
      <c r="N27" s="33"/>
      <c r="O27" s="33"/>
      <c r="P27" s="33"/>
      <c r="Q27" s="33"/>
      <c r="R27" s="33"/>
      <c r="S27" s="33"/>
      <c r="T27" s="33"/>
      <c r="U27" s="33"/>
      <c r="V27" s="33"/>
      <c r="W27" s="33"/>
      <c r="X27" s="33"/>
      <c r="Y27" s="33"/>
      <c r="Z27" s="33"/>
      <c r="AA27" s="33" t="s">
        <v>275</v>
      </c>
      <c r="AB27" s="31"/>
      <c r="AC27" s="31">
        <f t="shared" si="1"/>
        <v>100</v>
      </c>
    </row>
    <row r="28" spans="1:29" ht="89.25">
      <c r="A28" s="33" t="s">
        <v>277</v>
      </c>
      <c r="B28" s="34" t="s">
        <v>278</v>
      </c>
      <c r="C28" s="33">
        <f t="shared" si="0"/>
        <v>10</v>
      </c>
      <c r="D28" s="33"/>
      <c r="E28" s="33"/>
      <c r="F28" s="33"/>
      <c r="G28" s="33"/>
      <c r="H28" s="33"/>
      <c r="I28" s="33"/>
      <c r="J28" s="33">
        <v>10</v>
      </c>
      <c r="K28" s="33"/>
      <c r="L28" s="33"/>
      <c r="M28" s="33"/>
      <c r="N28" s="33"/>
      <c r="O28" s="33"/>
      <c r="P28" s="33"/>
      <c r="Q28" s="33"/>
      <c r="R28" s="33"/>
      <c r="S28" s="33"/>
      <c r="T28" s="33"/>
      <c r="U28" s="33"/>
      <c r="V28" s="33"/>
      <c r="W28" s="33"/>
      <c r="X28" s="33"/>
      <c r="Y28" s="33"/>
      <c r="Z28" s="33"/>
      <c r="AA28" s="33" t="s">
        <v>277</v>
      </c>
      <c r="AB28" s="31"/>
      <c r="AC28" s="31">
        <f t="shared" si="1"/>
        <v>100</v>
      </c>
    </row>
    <row r="29" spans="1:29">
      <c r="A29" s="33" t="s">
        <v>279</v>
      </c>
      <c r="B29" s="34" t="s">
        <v>14</v>
      </c>
      <c r="C29" s="33">
        <f t="shared" si="0"/>
        <v>408</v>
      </c>
      <c r="D29" s="33">
        <f t="shared" ref="D29:Z29" si="2">SUM(D2:D28)</f>
        <v>1</v>
      </c>
      <c r="E29" s="33">
        <f t="shared" si="2"/>
        <v>35</v>
      </c>
      <c r="F29" s="33">
        <f t="shared" si="2"/>
        <v>25</v>
      </c>
      <c r="G29" s="33">
        <f t="shared" si="2"/>
        <v>4</v>
      </c>
      <c r="H29" s="33">
        <f t="shared" si="2"/>
        <v>37</v>
      </c>
      <c r="I29" s="33">
        <f t="shared" si="2"/>
        <v>28</v>
      </c>
      <c r="J29" s="33">
        <f t="shared" si="2"/>
        <v>158</v>
      </c>
      <c r="K29" s="33">
        <f t="shared" si="2"/>
        <v>85</v>
      </c>
      <c r="L29" s="33">
        <f t="shared" si="2"/>
        <v>2</v>
      </c>
      <c r="M29" s="33">
        <f t="shared" si="2"/>
        <v>1</v>
      </c>
      <c r="N29" s="33">
        <f t="shared" si="2"/>
        <v>1</v>
      </c>
      <c r="O29" s="33">
        <f t="shared" si="2"/>
        <v>1</v>
      </c>
      <c r="P29" s="33">
        <f t="shared" si="2"/>
        <v>1</v>
      </c>
      <c r="Q29" s="33">
        <f t="shared" si="2"/>
        <v>1</v>
      </c>
      <c r="R29" s="33">
        <f t="shared" si="2"/>
        <v>2</v>
      </c>
      <c r="S29" s="33">
        <f t="shared" si="2"/>
        <v>8</v>
      </c>
      <c r="T29" s="33">
        <f t="shared" si="2"/>
        <v>1</v>
      </c>
      <c r="U29" s="33">
        <f t="shared" si="2"/>
        <v>1</v>
      </c>
      <c r="V29" s="33">
        <f t="shared" si="2"/>
        <v>1</v>
      </c>
      <c r="W29" s="33">
        <f t="shared" si="2"/>
        <v>5</v>
      </c>
      <c r="X29" s="33">
        <f t="shared" si="2"/>
        <v>7</v>
      </c>
      <c r="Y29" s="33">
        <f t="shared" si="2"/>
        <v>1</v>
      </c>
      <c r="Z29" s="33">
        <f t="shared" si="2"/>
        <v>2</v>
      </c>
      <c r="AA29" s="33" t="s">
        <v>279</v>
      </c>
      <c r="AB29" s="31"/>
      <c r="AC29" s="31"/>
    </row>
  </sheetData>
  <sheetProtection selectLockedCells="1" selectUnlockedCells="1"/>
  <conditionalFormatting sqref="D2:Z28">
    <cfRule type="expression" dxfId="20" priority="1" stopIfTrue="1">
      <formula>D2=MAX($D2:$Z2)</formula>
    </cfRule>
  </conditionalFormatting>
  <pageMargins left="0.70000000000000007" right="0.70000000000000007" top="0.75" bottom="0.75" header="0.51181102362204722" footer="0.51181102362204722"/>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X25"/>
  <sheetViews>
    <sheetView topLeftCell="P1" workbookViewId="0">
      <pane ySplit="2655" activePane="bottomLeft"/>
      <selection activeCell="P1" sqref="P1"/>
      <selection pane="bottomLeft" activeCell="W2" sqref="W2"/>
    </sheetView>
  </sheetViews>
  <sheetFormatPr defaultRowHeight="15"/>
  <cols>
    <col min="1" max="1" width="5" style="36" customWidth="1"/>
    <col min="2" max="2" width="16.875" style="37" customWidth="1"/>
    <col min="3" max="12" width="9" style="36"/>
    <col min="13" max="13" width="18.625" style="36" customWidth="1"/>
    <col min="14" max="14" width="14.125" style="36" customWidth="1"/>
    <col min="15" max="18" width="9" style="36"/>
    <col min="19" max="19" width="10.75" style="36" customWidth="1"/>
    <col min="20" max="20" width="9" style="36"/>
    <col min="21" max="21" width="13.25" style="36" customWidth="1"/>
    <col min="22" max="22" width="6.375" style="36" customWidth="1"/>
    <col min="23" max="23" width="4.125" style="36" customWidth="1"/>
    <col min="24" max="24" width="13" style="36" customWidth="1"/>
    <col min="25" max="16384" width="9" style="36"/>
  </cols>
  <sheetData>
    <row r="1" spans="1:24" s="37" customFormat="1" ht="90">
      <c r="A1" s="18" t="s">
        <v>12</v>
      </c>
      <c r="B1" s="18" t="s">
        <v>13</v>
      </c>
      <c r="C1" s="18" t="s">
        <v>14</v>
      </c>
      <c r="D1" s="18" t="s">
        <v>280</v>
      </c>
      <c r="E1" s="18" t="s">
        <v>281</v>
      </c>
      <c r="F1" s="18" t="s">
        <v>282</v>
      </c>
      <c r="G1" s="18" t="s">
        <v>283</v>
      </c>
      <c r="H1" s="18" t="s">
        <v>284</v>
      </c>
      <c r="I1" s="18" t="s">
        <v>285</v>
      </c>
      <c r="J1" s="18" t="s">
        <v>208</v>
      </c>
      <c r="K1" s="18" t="s">
        <v>209</v>
      </c>
      <c r="L1" s="18" t="s">
        <v>286</v>
      </c>
      <c r="M1" s="18" t="s">
        <v>287</v>
      </c>
      <c r="N1" s="18" t="s">
        <v>288</v>
      </c>
      <c r="O1" s="18" t="s">
        <v>289</v>
      </c>
      <c r="P1" s="18" t="s">
        <v>290</v>
      </c>
      <c r="Q1" s="18" t="s">
        <v>291</v>
      </c>
      <c r="R1" s="18" t="s">
        <v>292</v>
      </c>
      <c r="S1" s="18" t="s">
        <v>293</v>
      </c>
      <c r="T1" s="18" t="s">
        <v>294</v>
      </c>
      <c r="U1" s="18" t="s">
        <v>295</v>
      </c>
      <c r="V1" s="18" t="s">
        <v>12</v>
      </c>
      <c r="W1" s="18"/>
      <c r="X1" s="25" t="s">
        <v>156</v>
      </c>
    </row>
    <row r="2" spans="1:24" ht="60">
      <c r="A2" s="22" t="s">
        <v>296</v>
      </c>
      <c r="B2" s="27" t="s">
        <v>297</v>
      </c>
      <c r="C2" s="22">
        <f t="shared" ref="C2:C21" si="0">SUM(D2:T2)</f>
        <v>21</v>
      </c>
      <c r="D2" s="23"/>
      <c r="E2" s="23">
        <v>21</v>
      </c>
      <c r="F2" s="23"/>
      <c r="G2" s="23"/>
      <c r="H2" s="23"/>
      <c r="I2" s="23"/>
      <c r="J2" s="23"/>
      <c r="K2" s="23"/>
      <c r="L2" s="23"/>
      <c r="M2" s="23"/>
      <c r="N2" s="23"/>
      <c r="O2" s="23"/>
      <c r="P2" s="23"/>
      <c r="Q2" s="23"/>
      <c r="R2" s="23"/>
      <c r="S2" s="23"/>
      <c r="T2" s="23"/>
      <c r="U2" s="23"/>
      <c r="V2" s="22" t="s">
        <v>296</v>
      </c>
      <c r="W2" s="23"/>
      <c r="X2" s="23">
        <f t="shared" ref="X2:X21" si="1">ROUND((MAX(D2:T2)/C2)*100,2)</f>
        <v>100</v>
      </c>
    </row>
    <row r="3" spans="1:24">
      <c r="A3" s="22" t="s">
        <v>298</v>
      </c>
      <c r="B3" s="27" t="s">
        <v>299</v>
      </c>
      <c r="C3" s="22">
        <f t="shared" si="0"/>
        <v>31</v>
      </c>
      <c r="D3" s="23"/>
      <c r="E3" s="23"/>
      <c r="F3" s="23"/>
      <c r="G3" s="23">
        <v>2</v>
      </c>
      <c r="H3" s="23"/>
      <c r="I3" s="23"/>
      <c r="J3" s="23"/>
      <c r="K3" s="23"/>
      <c r="L3" s="23">
        <v>1</v>
      </c>
      <c r="M3" s="23"/>
      <c r="N3" s="23"/>
      <c r="O3" s="23">
        <v>20</v>
      </c>
      <c r="P3" s="23"/>
      <c r="Q3" s="23">
        <v>7</v>
      </c>
      <c r="R3" s="23">
        <v>1</v>
      </c>
      <c r="S3" s="23"/>
      <c r="T3" s="23"/>
      <c r="U3" s="23"/>
      <c r="V3" s="22" t="s">
        <v>298</v>
      </c>
      <c r="W3" s="23"/>
      <c r="X3" s="23">
        <f t="shared" si="1"/>
        <v>64.52</v>
      </c>
    </row>
    <row r="4" spans="1:24">
      <c r="A4" s="22" t="s">
        <v>300</v>
      </c>
      <c r="B4" s="27" t="s">
        <v>301</v>
      </c>
      <c r="C4" s="22">
        <f t="shared" si="0"/>
        <v>2</v>
      </c>
      <c r="D4" s="23"/>
      <c r="E4" s="23"/>
      <c r="F4" s="23">
        <v>2</v>
      </c>
      <c r="G4" s="23"/>
      <c r="H4" s="23"/>
      <c r="I4" s="23"/>
      <c r="J4" s="23"/>
      <c r="K4" s="23"/>
      <c r="L4" s="23"/>
      <c r="M4" s="23"/>
      <c r="N4" s="23"/>
      <c r="O4" s="23"/>
      <c r="P4" s="23"/>
      <c r="Q4" s="23"/>
      <c r="R4" s="23"/>
      <c r="S4" s="23"/>
      <c r="T4" s="23"/>
      <c r="U4" s="23"/>
      <c r="V4" s="22" t="s">
        <v>300</v>
      </c>
      <c r="W4" s="23"/>
      <c r="X4" s="23">
        <f t="shared" si="1"/>
        <v>100</v>
      </c>
    </row>
    <row r="5" spans="1:24" ht="30">
      <c r="A5" s="22" t="s">
        <v>302</v>
      </c>
      <c r="B5" s="27" t="s">
        <v>303</v>
      </c>
      <c r="C5" s="22">
        <f t="shared" si="0"/>
        <v>3</v>
      </c>
      <c r="D5" s="23"/>
      <c r="E5" s="23"/>
      <c r="F5" s="23"/>
      <c r="G5" s="23"/>
      <c r="H5" s="23"/>
      <c r="I5" s="23"/>
      <c r="J5" s="23"/>
      <c r="K5" s="23"/>
      <c r="L5" s="23"/>
      <c r="M5" s="23"/>
      <c r="N5" s="23"/>
      <c r="O5" s="23"/>
      <c r="P5" s="23"/>
      <c r="Q5" s="23"/>
      <c r="R5" s="23"/>
      <c r="S5" s="23">
        <v>1</v>
      </c>
      <c r="T5" s="23">
        <v>2</v>
      </c>
      <c r="U5" s="23"/>
      <c r="V5" s="22" t="s">
        <v>302</v>
      </c>
      <c r="W5" s="23"/>
      <c r="X5" s="23">
        <f t="shared" si="1"/>
        <v>66.67</v>
      </c>
    </row>
    <row r="6" spans="1:24" ht="45">
      <c r="A6" s="22" t="s">
        <v>304</v>
      </c>
      <c r="B6" s="27" t="s">
        <v>305</v>
      </c>
      <c r="C6" s="22">
        <f t="shared" si="0"/>
        <v>27</v>
      </c>
      <c r="D6" s="23"/>
      <c r="E6" s="23"/>
      <c r="F6" s="23"/>
      <c r="G6" s="23"/>
      <c r="H6" s="23"/>
      <c r="I6" s="23">
        <v>7</v>
      </c>
      <c r="J6" s="23">
        <v>1</v>
      </c>
      <c r="K6" s="23">
        <v>18</v>
      </c>
      <c r="L6" s="23"/>
      <c r="M6" s="23">
        <v>1</v>
      </c>
      <c r="N6" s="23"/>
      <c r="O6" s="23"/>
      <c r="P6" s="23"/>
      <c r="Q6" s="23"/>
      <c r="R6" s="23"/>
      <c r="S6" s="23"/>
      <c r="T6" s="23"/>
      <c r="U6" s="23"/>
      <c r="V6" s="22" t="s">
        <v>304</v>
      </c>
      <c r="W6" s="23"/>
      <c r="X6" s="23">
        <f t="shared" si="1"/>
        <v>66.67</v>
      </c>
    </row>
    <row r="7" spans="1:24" ht="30">
      <c r="A7" s="22" t="s">
        <v>306</v>
      </c>
      <c r="B7" s="27" t="s">
        <v>307</v>
      </c>
      <c r="C7" s="22">
        <f t="shared" si="0"/>
        <v>3</v>
      </c>
      <c r="D7" s="23"/>
      <c r="E7" s="23"/>
      <c r="F7" s="23"/>
      <c r="G7" s="23"/>
      <c r="H7" s="23"/>
      <c r="I7" s="23">
        <v>2</v>
      </c>
      <c r="J7" s="23"/>
      <c r="K7" s="23">
        <v>1</v>
      </c>
      <c r="L7" s="23"/>
      <c r="M7" s="23"/>
      <c r="N7" s="23"/>
      <c r="O7" s="23"/>
      <c r="P7" s="23"/>
      <c r="Q7" s="23"/>
      <c r="R7" s="23"/>
      <c r="S7" s="23"/>
      <c r="T7" s="23"/>
      <c r="U7" s="23"/>
      <c r="V7" s="22" t="s">
        <v>306</v>
      </c>
      <c r="W7" s="23"/>
      <c r="X7" s="23">
        <f t="shared" si="1"/>
        <v>66.67</v>
      </c>
    </row>
    <row r="8" spans="1:24" ht="75">
      <c r="A8" s="22" t="s">
        <v>308</v>
      </c>
      <c r="B8" s="27" t="s">
        <v>309</v>
      </c>
      <c r="C8" s="22">
        <f t="shared" si="0"/>
        <v>2</v>
      </c>
      <c r="D8" s="23">
        <v>1</v>
      </c>
      <c r="E8" s="23"/>
      <c r="F8" s="23"/>
      <c r="G8" s="23"/>
      <c r="H8" s="23"/>
      <c r="I8" s="23"/>
      <c r="J8" s="23">
        <v>1</v>
      </c>
      <c r="K8" s="23"/>
      <c r="L8" s="23"/>
      <c r="M8" s="23"/>
      <c r="N8" s="23"/>
      <c r="O8" s="23"/>
      <c r="P8" s="23"/>
      <c r="Q8" s="23"/>
      <c r="R8" s="23"/>
      <c r="S8" s="23"/>
      <c r="T8" s="23"/>
      <c r="U8" s="23"/>
      <c r="V8" s="22" t="s">
        <v>308</v>
      </c>
      <c r="W8" s="23"/>
      <c r="X8" s="23">
        <f t="shared" si="1"/>
        <v>50</v>
      </c>
    </row>
    <row r="9" spans="1:24" ht="30">
      <c r="A9" s="22" t="s">
        <v>310</v>
      </c>
      <c r="B9" s="27" t="s">
        <v>311</v>
      </c>
      <c r="C9" s="22">
        <f t="shared" si="0"/>
        <v>5</v>
      </c>
      <c r="D9" s="23">
        <v>4</v>
      </c>
      <c r="E9" s="23"/>
      <c r="F9" s="23"/>
      <c r="G9" s="23"/>
      <c r="H9" s="23"/>
      <c r="I9" s="23">
        <v>1</v>
      </c>
      <c r="J9" s="23"/>
      <c r="K9" s="23"/>
      <c r="L9" s="23"/>
      <c r="M9" s="23"/>
      <c r="N9" s="23"/>
      <c r="O9" s="23"/>
      <c r="P9" s="23"/>
      <c r="Q9" s="23"/>
      <c r="R9" s="23"/>
      <c r="S9" s="23"/>
      <c r="T9" s="23"/>
      <c r="U9" s="23"/>
      <c r="V9" s="22" t="s">
        <v>310</v>
      </c>
      <c r="W9" s="23"/>
      <c r="X9" s="23">
        <f t="shared" si="1"/>
        <v>80</v>
      </c>
    </row>
    <row r="10" spans="1:24" ht="75">
      <c r="A10" s="22" t="s">
        <v>312</v>
      </c>
      <c r="B10" s="27" t="s">
        <v>313</v>
      </c>
      <c r="C10" s="22">
        <f t="shared" si="0"/>
        <v>14</v>
      </c>
      <c r="D10" s="23">
        <v>14</v>
      </c>
      <c r="E10" s="23"/>
      <c r="F10" s="23"/>
      <c r="G10" s="23"/>
      <c r="H10" s="23"/>
      <c r="I10" s="23"/>
      <c r="J10" s="23"/>
      <c r="K10" s="23"/>
      <c r="L10" s="23"/>
      <c r="M10" s="23"/>
      <c r="N10" s="23"/>
      <c r="O10" s="23"/>
      <c r="P10" s="23"/>
      <c r="Q10" s="23"/>
      <c r="R10" s="23"/>
      <c r="S10" s="23"/>
      <c r="T10" s="23"/>
      <c r="U10" s="23"/>
      <c r="V10" s="22" t="s">
        <v>312</v>
      </c>
      <c r="W10" s="23"/>
      <c r="X10" s="23">
        <f t="shared" si="1"/>
        <v>100</v>
      </c>
    </row>
    <row r="11" spans="1:24" ht="45">
      <c r="A11" s="22" t="s">
        <v>314</v>
      </c>
      <c r="B11" s="27" t="s">
        <v>315</v>
      </c>
      <c r="C11" s="22">
        <f t="shared" si="0"/>
        <v>2</v>
      </c>
      <c r="D11" s="23"/>
      <c r="E11" s="23"/>
      <c r="F11" s="23"/>
      <c r="G11" s="23"/>
      <c r="H11" s="23"/>
      <c r="I11" s="23"/>
      <c r="J11" s="23">
        <v>2</v>
      </c>
      <c r="K11" s="23"/>
      <c r="L11" s="23"/>
      <c r="M11" s="23"/>
      <c r="N11" s="23"/>
      <c r="O11" s="23"/>
      <c r="P11" s="23"/>
      <c r="Q11" s="23"/>
      <c r="R11" s="23"/>
      <c r="S11" s="23"/>
      <c r="T11" s="23"/>
      <c r="U11" s="23"/>
      <c r="V11" s="22" t="s">
        <v>314</v>
      </c>
      <c r="W11" s="23"/>
      <c r="X11" s="23">
        <f t="shared" si="1"/>
        <v>100</v>
      </c>
    </row>
    <row r="12" spans="1:24" ht="30">
      <c r="A12" s="22" t="s">
        <v>316</v>
      </c>
      <c r="B12" s="27" t="s">
        <v>317</v>
      </c>
      <c r="C12" s="22">
        <f t="shared" si="0"/>
        <v>4</v>
      </c>
      <c r="D12" s="23"/>
      <c r="E12" s="23"/>
      <c r="F12" s="23"/>
      <c r="G12" s="23"/>
      <c r="H12" s="23"/>
      <c r="I12" s="23"/>
      <c r="J12" s="23"/>
      <c r="K12" s="23">
        <v>3</v>
      </c>
      <c r="L12" s="23"/>
      <c r="M12" s="23"/>
      <c r="N12" s="23"/>
      <c r="O12" s="23"/>
      <c r="P12" s="23">
        <v>1</v>
      </c>
      <c r="Q12" s="23"/>
      <c r="R12" s="23"/>
      <c r="S12" s="23"/>
      <c r="T12" s="23"/>
      <c r="U12" s="23"/>
      <c r="V12" s="22" t="s">
        <v>316</v>
      </c>
      <c r="W12" s="23"/>
      <c r="X12" s="23">
        <f t="shared" si="1"/>
        <v>75</v>
      </c>
    </row>
    <row r="13" spans="1:24" ht="30">
      <c r="A13" s="22" t="s">
        <v>318</v>
      </c>
      <c r="B13" s="27" t="s">
        <v>319</v>
      </c>
      <c r="C13" s="22">
        <f t="shared" si="0"/>
        <v>2</v>
      </c>
      <c r="D13" s="23"/>
      <c r="E13" s="23"/>
      <c r="F13" s="23"/>
      <c r="G13" s="23"/>
      <c r="H13" s="23"/>
      <c r="I13" s="23"/>
      <c r="J13" s="23"/>
      <c r="K13" s="23">
        <v>2</v>
      </c>
      <c r="L13" s="23"/>
      <c r="M13" s="23"/>
      <c r="N13" s="23"/>
      <c r="O13" s="23"/>
      <c r="P13" s="23"/>
      <c r="Q13" s="23"/>
      <c r="R13" s="23"/>
      <c r="S13" s="23"/>
      <c r="T13" s="23"/>
      <c r="U13" s="23"/>
      <c r="V13" s="22" t="s">
        <v>318</v>
      </c>
      <c r="W13" s="23"/>
      <c r="X13" s="23">
        <f t="shared" si="1"/>
        <v>100</v>
      </c>
    </row>
    <row r="14" spans="1:24" ht="60">
      <c r="A14" s="22" t="s">
        <v>320</v>
      </c>
      <c r="B14" s="27" t="s">
        <v>321</v>
      </c>
      <c r="C14" s="22">
        <f t="shared" si="0"/>
        <v>5</v>
      </c>
      <c r="D14" s="23"/>
      <c r="E14" s="23"/>
      <c r="F14" s="23"/>
      <c r="G14" s="23"/>
      <c r="H14" s="23"/>
      <c r="I14" s="23">
        <v>1</v>
      </c>
      <c r="J14" s="23"/>
      <c r="K14" s="23">
        <v>4</v>
      </c>
      <c r="L14" s="23"/>
      <c r="M14" s="23"/>
      <c r="N14" s="23"/>
      <c r="O14" s="23"/>
      <c r="P14" s="23"/>
      <c r="Q14" s="23"/>
      <c r="R14" s="23"/>
      <c r="S14" s="23"/>
      <c r="T14" s="23"/>
      <c r="U14" s="23"/>
      <c r="V14" s="22" t="s">
        <v>320</v>
      </c>
      <c r="W14" s="23"/>
      <c r="X14" s="23">
        <f t="shared" si="1"/>
        <v>80</v>
      </c>
    </row>
    <row r="15" spans="1:24" ht="45">
      <c r="A15" s="22" t="s">
        <v>322</v>
      </c>
      <c r="B15" s="27" t="s">
        <v>323</v>
      </c>
      <c r="C15" s="22">
        <f t="shared" si="0"/>
        <v>2</v>
      </c>
      <c r="D15" s="23"/>
      <c r="E15" s="23"/>
      <c r="F15" s="23"/>
      <c r="G15" s="23">
        <v>2</v>
      </c>
      <c r="H15" s="23"/>
      <c r="I15" s="23"/>
      <c r="J15" s="23"/>
      <c r="K15" s="23"/>
      <c r="L15" s="23"/>
      <c r="M15" s="23"/>
      <c r="N15" s="23"/>
      <c r="O15" s="23"/>
      <c r="P15" s="23"/>
      <c r="Q15" s="23"/>
      <c r="R15" s="23"/>
      <c r="S15" s="23"/>
      <c r="T15" s="23"/>
      <c r="U15" s="23"/>
      <c r="V15" s="22" t="s">
        <v>322</v>
      </c>
      <c r="W15" s="23"/>
      <c r="X15" s="23">
        <f t="shared" si="1"/>
        <v>100</v>
      </c>
    </row>
    <row r="16" spans="1:24" ht="30">
      <c r="A16" s="22" t="s">
        <v>324</v>
      </c>
      <c r="B16" s="27" t="s">
        <v>325</v>
      </c>
      <c r="C16" s="22">
        <f t="shared" si="0"/>
        <v>5</v>
      </c>
      <c r="D16" s="23"/>
      <c r="E16" s="23"/>
      <c r="F16" s="23">
        <v>2</v>
      </c>
      <c r="G16" s="23">
        <v>3</v>
      </c>
      <c r="H16" s="23"/>
      <c r="I16" s="23"/>
      <c r="J16" s="23"/>
      <c r="K16" s="23"/>
      <c r="L16" s="23"/>
      <c r="M16" s="23"/>
      <c r="N16" s="23"/>
      <c r="O16" s="23"/>
      <c r="P16" s="23"/>
      <c r="Q16" s="23"/>
      <c r="R16" s="23"/>
      <c r="S16" s="23"/>
      <c r="T16" s="23"/>
      <c r="U16" s="23"/>
      <c r="V16" s="22" t="s">
        <v>324</v>
      </c>
      <c r="W16" s="23"/>
      <c r="X16" s="23">
        <f t="shared" si="1"/>
        <v>60</v>
      </c>
    </row>
    <row r="17" spans="1:24" ht="60">
      <c r="A17" s="22" t="s">
        <v>326</v>
      </c>
      <c r="B17" s="27" t="s">
        <v>327</v>
      </c>
      <c r="C17" s="22">
        <f t="shared" si="0"/>
        <v>40</v>
      </c>
      <c r="D17" s="23">
        <v>2</v>
      </c>
      <c r="E17" s="23">
        <v>37</v>
      </c>
      <c r="F17" s="23"/>
      <c r="G17" s="23"/>
      <c r="H17" s="23"/>
      <c r="I17" s="23"/>
      <c r="J17" s="23"/>
      <c r="K17" s="23"/>
      <c r="L17" s="23"/>
      <c r="M17" s="23"/>
      <c r="N17" s="23">
        <v>1</v>
      </c>
      <c r="O17" s="23"/>
      <c r="P17" s="23"/>
      <c r="Q17" s="23"/>
      <c r="R17" s="23"/>
      <c r="S17" s="23"/>
      <c r="T17" s="23"/>
      <c r="U17" s="23"/>
      <c r="V17" s="22" t="s">
        <v>326</v>
      </c>
      <c r="W17" s="23"/>
      <c r="X17" s="23">
        <f t="shared" si="1"/>
        <v>92.5</v>
      </c>
    </row>
    <row r="18" spans="1:24" ht="75">
      <c r="A18" s="22" t="s">
        <v>328</v>
      </c>
      <c r="B18" s="27" t="s">
        <v>329</v>
      </c>
      <c r="C18" s="22">
        <f t="shared" si="0"/>
        <v>3</v>
      </c>
      <c r="D18" s="23"/>
      <c r="E18" s="23">
        <v>3</v>
      </c>
      <c r="F18" s="23"/>
      <c r="G18" s="23"/>
      <c r="H18" s="23"/>
      <c r="I18" s="23"/>
      <c r="J18" s="23"/>
      <c r="K18" s="23"/>
      <c r="L18" s="23"/>
      <c r="M18" s="23"/>
      <c r="N18" s="23"/>
      <c r="O18" s="23"/>
      <c r="P18" s="23"/>
      <c r="Q18" s="23"/>
      <c r="R18" s="23"/>
      <c r="S18" s="23"/>
      <c r="T18" s="23"/>
      <c r="U18" s="23"/>
      <c r="V18" s="22" t="s">
        <v>328</v>
      </c>
      <c r="W18" s="23"/>
      <c r="X18" s="23">
        <f t="shared" si="1"/>
        <v>100</v>
      </c>
    </row>
    <row r="19" spans="1:24" ht="60">
      <c r="A19" s="22" t="s">
        <v>330</v>
      </c>
      <c r="B19" s="27" t="s">
        <v>331</v>
      </c>
      <c r="C19" s="22">
        <f t="shared" si="0"/>
        <v>2</v>
      </c>
      <c r="D19" s="23"/>
      <c r="E19" s="23"/>
      <c r="F19" s="23"/>
      <c r="G19" s="23"/>
      <c r="H19" s="23">
        <v>2</v>
      </c>
      <c r="I19" s="23"/>
      <c r="J19" s="23"/>
      <c r="K19" s="23"/>
      <c r="L19" s="23"/>
      <c r="M19" s="23"/>
      <c r="N19" s="23"/>
      <c r="O19" s="23"/>
      <c r="P19" s="23"/>
      <c r="Q19" s="23"/>
      <c r="R19" s="23"/>
      <c r="S19" s="23"/>
      <c r="T19" s="23"/>
      <c r="U19" s="23"/>
      <c r="V19" s="22" t="s">
        <v>330</v>
      </c>
      <c r="W19" s="23"/>
      <c r="X19" s="23">
        <f t="shared" si="1"/>
        <v>100</v>
      </c>
    </row>
    <row r="20" spans="1:24" ht="30">
      <c r="A20" s="22" t="s">
        <v>332</v>
      </c>
      <c r="B20" s="27" t="s">
        <v>333</v>
      </c>
      <c r="C20" s="22">
        <f t="shared" si="0"/>
        <v>2</v>
      </c>
      <c r="D20" s="23"/>
      <c r="E20" s="23"/>
      <c r="F20" s="23"/>
      <c r="G20" s="23">
        <v>2</v>
      </c>
      <c r="H20" s="23"/>
      <c r="I20" s="23"/>
      <c r="J20" s="23"/>
      <c r="K20" s="23"/>
      <c r="L20" s="23"/>
      <c r="M20" s="23"/>
      <c r="N20" s="23"/>
      <c r="O20" s="23"/>
      <c r="P20" s="23"/>
      <c r="Q20" s="23"/>
      <c r="R20" s="23"/>
      <c r="S20" s="23"/>
      <c r="T20" s="23"/>
      <c r="U20" s="23"/>
      <c r="V20" s="22" t="s">
        <v>332</v>
      </c>
      <c r="W20" s="23"/>
      <c r="X20" s="23">
        <f t="shared" si="1"/>
        <v>100</v>
      </c>
    </row>
    <row r="21" spans="1:24" ht="30">
      <c r="A21" s="22" t="s">
        <v>334</v>
      </c>
      <c r="B21" s="27" t="s">
        <v>335</v>
      </c>
      <c r="C21" s="22">
        <f t="shared" si="0"/>
        <v>2</v>
      </c>
      <c r="D21" s="23"/>
      <c r="E21" s="23"/>
      <c r="F21" s="23">
        <v>2</v>
      </c>
      <c r="G21" s="23"/>
      <c r="H21" s="23"/>
      <c r="I21" s="23"/>
      <c r="J21" s="23"/>
      <c r="K21" s="23"/>
      <c r="L21" s="23"/>
      <c r="M21" s="23"/>
      <c r="N21" s="23"/>
      <c r="O21" s="23"/>
      <c r="P21" s="23"/>
      <c r="Q21" s="23"/>
      <c r="R21" s="23"/>
      <c r="S21" s="23"/>
      <c r="T21" s="23"/>
      <c r="U21" s="23"/>
      <c r="V21" s="22" t="s">
        <v>334</v>
      </c>
      <c r="W21" s="23"/>
      <c r="X21" s="23">
        <f t="shared" si="1"/>
        <v>100</v>
      </c>
    </row>
    <row r="22" spans="1:24" ht="45">
      <c r="A22" s="22" t="s">
        <v>336</v>
      </c>
      <c r="B22" s="27" t="s">
        <v>337</v>
      </c>
      <c r="C22" s="22">
        <v>2</v>
      </c>
      <c r="D22" s="38">
        <v>1</v>
      </c>
      <c r="E22"/>
      <c r="F22"/>
      <c r="G22"/>
      <c r="H22"/>
      <c r="I22"/>
      <c r="J22"/>
      <c r="K22"/>
      <c r="L22"/>
      <c r="M22"/>
      <c r="N22"/>
      <c r="O22"/>
      <c r="P22"/>
      <c r="Q22"/>
      <c r="R22"/>
      <c r="S22"/>
      <c r="T22"/>
      <c r="U22" s="38">
        <v>1</v>
      </c>
      <c r="V22" s="22" t="s">
        <v>336</v>
      </c>
      <c r="W22" s="23"/>
      <c r="X22" s="23">
        <v>50</v>
      </c>
    </row>
    <row r="23" spans="1:24">
      <c r="A23" s="22" t="s">
        <v>338</v>
      </c>
      <c r="B23" s="18" t="s">
        <v>14</v>
      </c>
      <c r="C23" s="22">
        <f t="shared" ref="C23:U23" si="2">SUM(C2:C22)</f>
        <v>179</v>
      </c>
      <c r="D23" s="20">
        <f t="shared" si="2"/>
        <v>22</v>
      </c>
      <c r="E23" s="20">
        <f t="shared" si="2"/>
        <v>61</v>
      </c>
      <c r="F23" s="20">
        <f t="shared" si="2"/>
        <v>6</v>
      </c>
      <c r="G23" s="20">
        <f t="shared" si="2"/>
        <v>9</v>
      </c>
      <c r="H23" s="20">
        <f t="shared" si="2"/>
        <v>2</v>
      </c>
      <c r="I23" s="20">
        <f t="shared" si="2"/>
        <v>11</v>
      </c>
      <c r="J23" s="20">
        <f t="shared" si="2"/>
        <v>4</v>
      </c>
      <c r="K23" s="20">
        <f t="shared" si="2"/>
        <v>28</v>
      </c>
      <c r="L23" s="20">
        <f t="shared" si="2"/>
        <v>1</v>
      </c>
      <c r="M23" s="20">
        <f t="shared" si="2"/>
        <v>1</v>
      </c>
      <c r="N23" s="20">
        <f t="shared" si="2"/>
        <v>1</v>
      </c>
      <c r="O23" s="20">
        <f t="shared" si="2"/>
        <v>20</v>
      </c>
      <c r="P23" s="20">
        <f t="shared" si="2"/>
        <v>1</v>
      </c>
      <c r="Q23" s="20">
        <f t="shared" si="2"/>
        <v>7</v>
      </c>
      <c r="R23" s="20">
        <f t="shared" si="2"/>
        <v>1</v>
      </c>
      <c r="S23" s="20">
        <f t="shared" si="2"/>
        <v>1</v>
      </c>
      <c r="T23" s="20">
        <f t="shared" si="2"/>
        <v>2</v>
      </c>
      <c r="U23" s="20">
        <f t="shared" si="2"/>
        <v>1</v>
      </c>
      <c r="V23" s="22" t="s">
        <v>338</v>
      </c>
      <c r="W23" s="20"/>
      <c r="X23" s="20"/>
    </row>
    <row r="24" spans="1:24">
      <c r="A24" s="15"/>
      <c r="B24" s="14"/>
      <c r="C24" s="15"/>
      <c r="D24" s="15"/>
      <c r="E24" s="15"/>
      <c r="F24" s="15"/>
      <c r="G24" s="15"/>
      <c r="H24" s="15"/>
      <c r="I24" s="15"/>
      <c r="J24" s="15"/>
      <c r="K24" s="15"/>
      <c r="L24" s="15"/>
      <c r="M24" s="15"/>
      <c r="N24" s="15"/>
      <c r="O24" s="15"/>
      <c r="P24" s="15"/>
      <c r="Q24" s="15"/>
      <c r="R24" s="15"/>
      <c r="S24" s="15"/>
      <c r="T24" s="15"/>
      <c r="U24" s="15"/>
      <c r="V24" s="15"/>
      <c r="W24" s="15"/>
      <c r="X24" s="15"/>
    </row>
    <row r="25" spans="1:24">
      <c r="A25" s="15"/>
      <c r="B25" s="14"/>
      <c r="C25" s="15"/>
      <c r="D25" s="15"/>
      <c r="E25" s="15"/>
      <c r="F25" s="15"/>
      <c r="G25" s="15"/>
      <c r="H25" s="15"/>
      <c r="I25" s="15"/>
      <c r="J25" s="15"/>
      <c r="K25" s="15"/>
      <c r="L25" s="15"/>
      <c r="M25" s="15"/>
      <c r="N25" s="15"/>
      <c r="O25" s="15"/>
      <c r="P25" s="15"/>
      <c r="Q25" s="15"/>
      <c r="R25" s="15"/>
      <c r="S25" s="15"/>
      <c r="T25" s="15"/>
      <c r="U25" s="15"/>
      <c r="V25" s="15"/>
      <c r="W25" s="15"/>
      <c r="X25" s="15"/>
    </row>
  </sheetData>
  <sheetProtection selectLockedCells="1" selectUnlockedCells="1"/>
  <conditionalFormatting sqref="D2:U21">
    <cfRule type="expression" dxfId="19" priority="1" stopIfTrue="1">
      <formula>D2=MAX($D2:$T2)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J10"/>
  <sheetViews>
    <sheetView workbookViewId="0">
      <selection activeCell="B7" sqref="B7"/>
    </sheetView>
  </sheetViews>
  <sheetFormatPr defaultRowHeight="15"/>
  <cols>
    <col min="1" max="1" width="5.625" style="15" customWidth="1"/>
    <col min="2" max="2" width="33.125" style="39" customWidth="1"/>
    <col min="3" max="6" width="9" style="36"/>
    <col min="7" max="7" width="14.5" style="36" customWidth="1"/>
    <col min="8" max="8" width="6.125" style="36" customWidth="1"/>
    <col min="9" max="9" width="4.5" style="36" customWidth="1"/>
    <col min="10" max="10" width="13" style="36" customWidth="1"/>
    <col min="11" max="16384" width="9" style="36"/>
  </cols>
  <sheetData>
    <row r="1" spans="1:10" s="26" customFormat="1" ht="75">
      <c r="A1" s="18" t="s">
        <v>12</v>
      </c>
      <c r="B1" s="40" t="s">
        <v>13</v>
      </c>
      <c r="C1" s="18" t="s">
        <v>14</v>
      </c>
      <c r="D1" s="18" t="s">
        <v>282</v>
      </c>
      <c r="E1" s="18" t="s">
        <v>283</v>
      </c>
      <c r="F1" s="18" t="s">
        <v>339</v>
      </c>
      <c r="G1" s="18" t="s">
        <v>340</v>
      </c>
      <c r="H1" s="18" t="s">
        <v>12</v>
      </c>
      <c r="I1" s="18"/>
      <c r="J1" s="18" t="s">
        <v>51</v>
      </c>
    </row>
    <row r="2" spans="1:10">
      <c r="A2" s="41" t="s">
        <v>341</v>
      </c>
      <c r="B2" s="42" t="s">
        <v>342</v>
      </c>
      <c r="C2" s="41">
        <f t="shared" ref="C2:C10" si="0">SUM(D2:G2)</f>
        <v>5</v>
      </c>
      <c r="D2" s="23">
        <v>5</v>
      </c>
      <c r="E2" s="23"/>
      <c r="F2" s="23"/>
      <c r="G2" s="23"/>
      <c r="H2" s="41" t="s">
        <v>341</v>
      </c>
      <c r="I2" s="23"/>
      <c r="J2" s="23">
        <f t="shared" ref="J2:J9" si="1">ROUND((MAX(D2:G2)/C2)*100,2)</f>
        <v>100</v>
      </c>
    </row>
    <row r="3" spans="1:10">
      <c r="A3" s="41" t="s">
        <v>343</v>
      </c>
      <c r="B3" s="42" t="s">
        <v>344</v>
      </c>
      <c r="C3" s="41">
        <f t="shared" si="0"/>
        <v>24</v>
      </c>
      <c r="D3" s="23">
        <v>24</v>
      </c>
      <c r="E3" s="23"/>
      <c r="F3" s="23"/>
      <c r="G3" s="23"/>
      <c r="H3" s="41" t="s">
        <v>343</v>
      </c>
      <c r="I3" s="23"/>
      <c r="J3" s="23">
        <f t="shared" si="1"/>
        <v>100</v>
      </c>
    </row>
    <row r="4" spans="1:10">
      <c r="A4" s="41" t="s">
        <v>345</v>
      </c>
      <c r="B4" s="42" t="s">
        <v>346</v>
      </c>
      <c r="C4" s="41">
        <f t="shared" si="0"/>
        <v>8</v>
      </c>
      <c r="D4" s="23"/>
      <c r="E4" s="23">
        <v>6</v>
      </c>
      <c r="F4" s="23">
        <v>1</v>
      </c>
      <c r="G4" s="23">
        <v>1</v>
      </c>
      <c r="H4" s="41" t="s">
        <v>345</v>
      </c>
      <c r="I4" s="23"/>
      <c r="J4" s="23">
        <f t="shared" si="1"/>
        <v>75</v>
      </c>
    </row>
    <row r="5" spans="1:10">
      <c r="A5" s="41" t="s">
        <v>347</v>
      </c>
      <c r="B5" s="42" t="s">
        <v>348</v>
      </c>
      <c r="C5" s="41">
        <f t="shared" si="0"/>
        <v>4</v>
      </c>
      <c r="D5" s="23"/>
      <c r="E5" s="23">
        <v>4</v>
      </c>
      <c r="F5" s="23"/>
      <c r="G5" s="23"/>
      <c r="H5" s="41" t="s">
        <v>347</v>
      </c>
      <c r="I5" s="23"/>
      <c r="J5" s="23">
        <f t="shared" si="1"/>
        <v>100</v>
      </c>
    </row>
    <row r="6" spans="1:10">
      <c r="A6" s="41" t="s">
        <v>349</v>
      </c>
      <c r="B6" s="42" t="s">
        <v>350</v>
      </c>
      <c r="C6" s="41">
        <f t="shared" si="0"/>
        <v>2</v>
      </c>
      <c r="D6" s="23"/>
      <c r="E6" s="23">
        <v>2</v>
      </c>
      <c r="F6" s="23"/>
      <c r="G6" s="23"/>
      <c r="H6" s="41" t="s">
        <v>349</v>
      </c>
      <c r="I6" s="23"/>
      <c r="J6" s="23">
        <f t="shared" si="1"/>
        <v>100</v>
      </c>
    </row>
    <row r="7" spans="1:10">
      <c r="A7" s="41" t="s">
        <v>351</v>
      </c>
      <c r="B7" s="42" t="s">
        <v>352</v>
      </c>
      <c r="C7" s="41">
        <f t="shared" si="0"/>
        <v>2</v>
      </c>
      <c r="D7" s="23">
        <v>2</v>
      </c>
      <c r="E7" s="23"/>
      <c r="F7" s="23"/>
      <c r="G7" s="23"/>
      <c r="H7" s="41" t="s">
        <v>351</v>
      </c>
      <c r="I7" s="23"/>
      <c r="J7" s="23">
        <f t="shared" si="1"/>
        <v>100</v>
      </c>
    </row>
    <row r="8" spans="1:10">
      <c r="A8" s="41" t="s">
        <v>353</v>
      </c>
      <c r="B8" s="42" t="s">
        <v>354</v>
      </c>
      <c r="C8" s="41">
        <f t="shared" si="0"/>
        <v>2</v>
      </c>
      <c r="D8" s="23"/>
      <c r="E8" s="23">
        <v>2</v>
      </c>
      <c r="F8" s="23"/>
      <c r="G8" s="23"/>
      <c r="H8" s="41" t="s">
        <v>353</v>
      </c>
      <c r="I8" s="23"/>
      <c r="J8" s="23">
        <f t="shared" si="1"/>
        <v>100</v>
      </c>
    </row>
    <row r="9" spans="1:10">
      <c r="A9" s="41" t="s">
        <v>355</v>
      </c>
      <c r="B9" s="42" t="s">
        <v>356</v>
      </c>
      <c r="C9" s="41">
        <f t="shared" si="0"/>
        <v>2</v>
      </c>
      <c r="D9" s="23">
        <v>2</v>
      </c>
      <c r="E9" s="23"/>
      <c r="F9" s="23"/>
      <c r="G9" s="23"/>
      <c r="H9" s="41" t="s">
        <v>355</v>
      </c>
      <c r="I9" s="23"/>
      <c r="J9" s="23">
        <f t="shared" si="1"/>
        <v>100</v>
      </c>
    </row>
    <row r="10" spans="1:10" s="44" customFormat="1">
      <c r="A10" s="41" t="s">
        <v>357</v>
      </c>
      <c r="B10" s="40" t="s">
        <v>14</v>
      </c>
      <c r="C10" s="41">
        <f t="shared" si="0"/>
        <v>49</v>
      </c>
      <c r="D10" s="43">
        <f>SUM(D2:D9)</f>
        <v>33</v>
      </c>
      <c r="E10" s="43">
        <f>SUM(E2:E9)</f>
        <v>14</v>
      </c>
      <c r="F10" s="43">
        <f>SUM(F2:F9)</f>
        <v>1</v>
      </c>
      <c r="G10" s="43">
        <f>SUM(G2:G9)</f>
        <v>1</v>
      </c>
      <c r="H10" s="41" t="s">
        <v>357</v>
      </c>
      <c r="I10" s="20"/>
      <c r="J10" s="20"/>
    </row>
  </sheetData>
  <sheetProtection selectLockedCells="1" selectUnlockedCells="1"/>
  <conditionalFormatting sqref="D2:G9">
    <cfRule type="expression" dxfId="18" priority="1" stopIfTrue="1">
      <formula>D2=MAX($D2:$G2)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I5"/>
  <sheetViews>
    <sheetView workbookViewId="0">
      <selection activeCell="J7" sqref="J7"/>
    </sheetView>
  </sheetViews>
  <sheetFormatPr defaultRowHeight="15"/>
  <cols>
    <col min="1" max="1" width="6.5" style="36" customWidth="1"/>
    <col min="2" max="2" width="28.375" style="36" customWidth="1"/>
    <col min="3" max="6" width="9" style="45"/>
    <col min="7" max="7" width="5.875" style="36" customWidth="1"/>
    <col min="8" max="8" width="3.875" style="36" customWidth="1"/>
    <col min="9" max="9" width="13.25" style="36" customWidth="1"/>
    <col min="10" max="16384" width="9" style="36"/>
  </cols>
  <sheetData>
    <row r="1" spans="1:9" s="47" customFormat="1" ht="75">
      <c r="A1" s="18" t="s">
        <v>12</v>
      </c>
      <c r="B1" s="18" t="s">
        <v>13</v>
      </c>
      <c r="C1" s="18" t="s">
        <v>14</v>
      </c>
      <c r="D1" s="18" t="s">
        <v>205</v>
      </c>
      <c r="E1" s="18" t="s">
        <v>284</v>
      </c>
      <c r="F1" s="18" t="s">
        <v>209</v>
      </c>
      <c r="G1" s="18" t="s">
        <v>12</v>
      </c>
      <c r="H1" s="46"/>
      <c r="I1" s="25" t="s">
        <v>156</v>
      </c>
    </row>
    <row r="2" spans="1:9" s="15" customFormat="1">
      <c r="A2" s="41" t="s">
        <v>358</v>
      </c>
      <c r="B2" s="42" t="s">
        <v>359</v>
      </c>
      <c r="C2" s="41">
        <f t="shared" ref="C2:C5" si="0">SUM(D2:F2)</f>
        <v>11</v>
      </c>
      <c r="D2" s="23">
        <v>11</v>
      </c>
      <c r="E2" s="23"/>
      <c r="F2" s="23"/>
      <c r="G2" s="41" t="s">
        <v>358</v>
      </c>
      <c r="H2" s="23"/>
      <c r="I2" s="23">
        <f t="shared" ref="I2:I4" si="1">ROUND((MAX(D2:F2)/C2)*100,2)</f>
        <v>100</v>
      </c>
    </row>
    <row r="3" spans="1:9" s="15" customFormat="1">
      <c r="A3" s="41" t="s">
        <v>360</v>
      </c>
      <c r="B3" s="42" t="s">
        <v>361</v>
      </c>
      <c r="C3" s="41">
        <f t="shared" si="0"/>
        <v>2</v>
      </c>
      <c r="D3" s="23"/>
      <c r="E3" s="23">
        <v>2</v>
      </c>
      <c r="F3" s="23"/>
      <c r="G3" s="41" t="s">
        <v>362</v>
      </c>
      <c r="H3" s="23"/>
      <c r="I3" s="23">
        <f t="shared" si="1"/>
        <v>100</v>
      </c>
    </row>
    <row r="4" spans="1:9" s="15" customFormat="1" ht="30">
      <c r="A4" s="41" t="s">
        <v>363</v>
      </c>
      <c r="B4" s="21" t="s">
        <v>364</v>
      </c>
      <c r="C4" s="41">
        <f t="shared" si="0"/>
        <v>2</v>
      </c>
      <c r="D4" s="23"/>
      <c r="E4" s="23"/>
      <c r="F4" s="23">
        <v>2</v>
      </c>
      <c r="G4" s="41" t="s">
        <v>365</v>
      </c>
      <c r="H4" s="23"/>
      <c r="I4" s="23">
        <f t="shared" si="1"/>
        <v>100</v>
      </c>
    </row>
    <row r="5" spans="1:9">
      <c r="A5" s="41" t="s">
        <v>366</v>
      </c>
      <c r="B5" s="42" t="s">
        <v>14</v>
      </c>
      <c r="C5" s="41">
        <f t="shared" si="0"/>
        <v>15</v>
      </c>
      <c r="D5" s="48">
        <f>SUM(D2:D4)</f>
        <v>11</v>
      </c>
      <c r="E5" s="48">
        <f>SUM(E2:E4)</f>
        <v>2</v>
      </c>
      <c r="F5" s="48">
        <f>SUM(F2:F4)</f>
        <v>2</v>
      </c>
      <c r="G5" s="49"/>
      <c r="H5" s="49"/>
      <c r="I5" s="49"/>
    </row>
  </sheetData>
  <sheetProtection selectLockedCells="1" selectUnlockedCells="1"/>
  <conditionalFormatting sqref="D2:F4">
    <cfRule type="expression" dxfId="17" priority="1" stopIfTrue="1">
      <formula>D2=MAX($D2:$F2)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S18"/>
  <sheetViews>
    <sheetView workbookViewId="0">
      <pane ySplit="2370"/>
      <selection activeCell="S1" sqref="S1"/>
      <selection pane="bottomLeft"/>
    </sheetView>
  </sheetViews>
  <sheetFormatPr defaultRowHeight="15"/>
  <cols>
    <col min="1" max="1" width="6.5" style="36" customWidth="1"/>
    <col min="2" max="2" width="15" style="50" customWidth="1"/>
    <col min="3" max="3" width="7.75" style="36" customWidth="1"/>
    <col min="4" max="7" width="9" style="36"/>
    <col min="8" max="8" width="6.875" style="36" customWidth="1"/>
    <col min="9" max="9" width="9" style="36"/>
    <col min="10" max="10" width="7.125" style="36" customWidth="1"/>
    <col min="11" max="11" width="10.125" style="36" customWidth="1"/>
    <col min="12" max="12" width="10.875" style="36" customWidth="1"/>
    <col min="13" max="13" width="11.25" style="36" customWidth="1"/>
    <col min="14" max="14" width="11.75" style="36" customWidth="1"/>
    <col min="15" max="15" width="12.875" style="36" customWidth="1"/>
    <col min="16" max="16" width="9" style="36"/>
    <col min="17" max="17" width="6.5" style="36" customWidth="1"/>
    <col min="18" max="18" width="3.25" style="36" customWidth="1"/>
    <col min="19" max="19" width="15.125" style="36" customWidth="1"/>
    <col min="20" max="16384" width="9" style="36"/>
  </cols>
  <sheetData>
    <row r="1" spans="1:19" s="26" customFormat="1" ht="75">
      <c r="A1" s="18" t="s">
        <v>12</v>
      </c>
      <c r="B1" s="24" t="s">
        <v>367</v>
      </c>
      <c r="C1" s="18" t="s">
        <v>14</v>
      </c>
      <c r="D1" s="18" t="s">
        <v>281</v>
      </c>
      <c r="E1" s="18" t="s">
        <v>282</v>
      </c>
      <c r="F1" s="18" t="s">
        <v>283</v>
      </c>
      <c r="G1" s="18" t="s">
        <v>284</v>
      </c>
      <c r="H1" s="18" t="s">
        <v>208</v>
      </c>
      <c r="I1" s="18" t="s">
        <v>209</v>
      </c>
      <c r="J1" s="18" t="s">
        <v>368</v>
      </c>
      <c r="K1" s="18" t="s">
        <v>369</v>
      </c>
      <c r="L1" s="18" t="s">
        <v>370</v>
      </c>
      <c r="M1" s="18" t="s">
        <v>371</v>
      </c>
      <c r="N1" s="18" t="s">
        <v>372</v>
      </c>
      <c r="O1" s="18" t="s">
        <v>373</v>
      </c>
      <c r="P1" s="18" t="s">
        <v>374</v>
      </c>
      <c r="Q1" s="18" t="s">
        <v>12</v>
      </c>
      <c r="R1" s="18"/>
      <c r="S1" s="18" t="s">
        <v>51</v>
      </c>
    </row>
    <row r="2" spans="1:19" s="15" customFormat="1" ht="38.25" customHeight="1">
      <c r="A2" s="43" t="s">
        <v>375</v>
      </c>
      <c r="B2" s="51" t="s">
        <v>376</v>
      </c>
      <c r="C2" s="41">
        <f t="shared" ref="C2:C18" si="0">SUM(D2:P2)</f>
        <v>2</v>
      </c>
      <c r="D2" s="23"/>
      <c r="E2" s="23"/>
      <c r="F2" s="23"/>
      <c r="G2" s="23">
        <v>1</v>
      </c>
      <c r="H2" s="23"/>
      <c r="I2" s="23">
        <v>1</v>
      </c>
      <c r="J2" s="23"/>
      <c r="K2" s="23"/>
      <c r="L2" s="23"/>
      <c r="M2" s="23"/>
      <c r="N2" s="23"/>
      <c r="O2" s="23"/>
      <c r="P2" s="23"/>
      <c r="Q2" s="43" t="s">
        <v>375</v>
      </c>
      <c r="R2" s="23"/>
      <c r="S2" s="23">
        <f t="shared" ref="S2:S17" si="1">ROUND((MAX(D2:P2)/C2)*100,2)</f>
        <v>50</v>
      </c>
    </row>
    <row r="3" spans="1:19" s="15" customFormat="1" ht="30">
      <c r="A3" s="43" t="s">
        <v>377</v>
      </c>
      <c r="B3" s="51" t="s">
        <v>378</v>
      </c>
      <c r="C3" s="41">
        <f t="shared" si="0"/>
        <v>4</v>
      </c>
      <c r="D3" s="23"/>
      <c r="E3" s="23">
        <v>4</v>
      </c>
      <c r="F3" s="23"/>
      <c r="G3" s="23"/>
      <c r="H3" s="23"/>
      <c r="I3" s="23"/>
      <c r="J3" s="23"/>
      <c r="K3" s="23"/>
      <c r="L3" s="23"/>
      <c r="M3" s="23"/>
      <c r="N3" s="23"/>
      <c r="O3" s="23"/>
      <c r="P3" s="23"/>
      <c r="Q3" s="43" t="s">
        <v>377</v>
      </c>
      <c r="R3" s="23"/>
      <c r="S3" s="23">
        <f t="shared" si="1"/>
        <v>100</v>
      </c>
    </row>
    <row r="4" spans="1:19" s="15" customFormat="1" ht="29.25" customHeight="1">
      <c r="A4" s="43" t="s">
        <v>379</v>
      </c>
      <c r="B4" s="51" t="s">
        <v>380</v>
      </c>
      <c r="C4" s="41">
        <f t="shared" si="0"/>
        <v>2</v>
      </c>
      <c r="D4" s="23"/>
      <c r="E4" s="23"/>
      <c r="F4" s="23"/>
      <c r="G4" s="23"/>
      <c r="H4" s="23">
        <v>2</v>
      </c>
      <c r="I4" s="23"/>
      <c r="J4" s="23"/>
      <c r="K4" s="23"/>
      <c r="L4" s="23"/>
      <c r="M4" s="23"/>
      <c r="N4" s="23"/>
      <c r="O4" s="23"/>
      <c r="P4" s="23"/>
      <c r="Q4" s="43" t="s">
        <v>379</v>
      </c>
      <c r="R4" s="23"/>
      <c r="S4" s="23">
        <f t="shared" si="1"/>
        <v>100</v>
      </c>
    </row>
    <row r="5" spans="1:19" s="15" customFormat="1" ht="30">
      <c r="A5" s="43" t="s">
        <v>381</v>
      </c>
      <c r="B5" s="51" t="s">
        <v>382</v>
      </c>
      <c r="C5" s="41">
        <f t="shared" si="0"/>
        <v>14</v>
      </c>
      <c r="D5" s="23"/>
      <c r="E5" s="23">
        <v>14</v>
      </c>
      <c r="F5" s="23"/>
      <c r="G5" s="23"/>
      <c r="H5" s="23"/>
      <c r="I5" s="23"/>
      <c r="J5" s="23"/>
      <c r="K5" s="23"/>
      <c r="L5" s="23"/>
      <c r="M5" s="23"/>
      <c r="N5" s="23"/>
      <c r="O5" s="23"/>
      <c r="P5" s="23"/>
      <c r="Q5" s="43" t="s">
        <v>381</v>
      </c>
      <c r="R5" s="23"/>
      <c r="S5" s="23">
        <f t="shared" si="1"/>
        <v>100</v>
      </c>
    </row>
    <row r="6" spans="1:19" s="15" customFormat="1" ht="60">
      <c r="A6" s="43" t="s">
        <v>383</v>
      </c>
      <c r="B6" s="51" t="s">
        <v>384</v>
      </c>
      <c r="C6" s="41">
        <f t="shared" si="0"/>
        <v>9</v>
      </c>
      <c r="D6" s="23"/>
      <c r="E6" s="23">
        <v>7</v>
      </c>
      <c r="F6" s="23"/>
      <c r="G6" s="23"/>
      <c r="H6" s="23"/>
      <c r="I6" s="23"/>
      <c r="J6" s="23">
        <v>2</v>
      </c>
      <c r="K6" s="23"/>
      <c r="L6" s="23"/>
      <c r="M6" s="23"/>
      <c r="N6" s="23"/>
      <c r="O6" s="23"/>
      <c r="P6" s="23"/>
      <c r="Q6" s="43" t="s">
        <v>383</v>
      </c>
      <c r="R6" s="23"/>
      <c r="S6" s="23">
        <f t="shared" si="1"/>
        <v>77.78</v>
      </c>
    </row>
    <row r="7" spans="1:19" s="15" customFormat="1" ht="31.5" customHeight="1">
      <c r="A7" s="43" t="s">
        <v>385</v>
      </c>
      <c r="B7" s="51" t="s">
        <v>386</v>
      </c>
      <c r="C7" s="41">
        <f t="shared" si="0"/>
        <v>10</v>
      </c>
      <c r="D7" s="23"/>
      <c r="E7" s="23"/>
      <c r="F7" s="23">
        <v>10</v>
      </c>
      <c r="G7" s="23"/>
      <c r="H7" s="23"/>
      <c r="I7" s="23"/>
      <c r="J7" s="23"/>
      <c r="K7" s="23"/>
      <c r="L7" s="23"/>
      <c r="M7" s="23"/>
      <c r="N7" s="23"/>
      <c r="O7" s="23"/>
      <c r="P7" s="23"/>
      <c r="Q7" s="43" t="s">
        <v>385</v>
      </c>
      <c r="R7" s="23"/>
      <c r="S7" s="23">
        <f t="shared" si="1"/>
        <v>100</v>
      </c>
    </row>
    <row r="8" spans="1:19" s="15" customFormat="1" ht="32.25" customHeight="1">
      <c r="A8" s="43" t="s">
        <v>387</v>
      </c>
      <c r="B8" s="51" t="s">
        <v>388</v>
      </c>
      <c r="C8" s="41">
        <f t="shared" si="0"/>
        <v>6</v>
      </c>
      <c r="D8" s="23"/>
      <c r="E8" s="23"/>
      <c r="F8" s="23"/>
      <c r="G8" s="23"/>
      <c r="H8" s="23"/>
      <c r="I8" s="23"/>
      <c r="J8" s="23"/>
      <c r="K8" s="23">
        <v>6</v>
      </c>
      <c r="L8" s="23"/>
      <c r="M8" s="23"/>
      <c r="N8" s="23"/>
      <c r="O8" s="23"/>
      <c r="P8" s="23"/>
      <c r="Q8" s="43" t="s">
        <v>387</v>
      </c>
      <c r="R8" s="23"/>
      <c r="S8" s="23">
        <f t="shared" si="1"/>
        <v>100</v>
      </c>
    </row>
    <row r="9" spans="1:19" s="15" customFormat="1" ht="33" customHeight="1">
      <c r="A9" s="43" t="s">
        <v>389</v>
      </c>
      <c r="B9" s="51" t="s">
        <v>390</v>
      </c>
      <c r="C9" s="41">
        <f t="shared" si="0"/>
        <v>4</v>
      </c>
      <c r="D9" s="23">
        <v>4</v>
      </c>
      <c r="E9" s="23"/>
      <c r="F9" s="23"/>
      <c r="G9" s="23"/>
      <c r="H9" s="23"/>
      <c r="I9" s="23"/>
      <c r="J9" s="23"/>
      <c r="K9" s="23"/>
      <c r="L9" s="23"/>
      <c r="M9" s="23"/>
      <c r="N9" s="23"/>
      <c r="O9" s="23"/>
      <c r="P9" s="23"/>
      <c r="Q9" s="43" t="s">
        <v>389</v>
      </c>
      <c r="R9" s="23"/>
      <c r="S9" s="23">
        <f t="shared" si="1"/>
        <v>100</v>
      </c>
    </row>
    <row r="10" spans="1:19" s="15" customFormat="1" ht="45">
      <c r="A10" s="43" t="s">
        <v>391</v>
      </c>
      <c r="B10" s="51" t="s">
        <v>392</v>
      </c>
      <c r="C10" s="41">
        <f t="shared" si="0"/>
        <v>20</v>
      </c>
      <c r="D10" s="23">
        <v>3</v>
      </c>
      <c r="E10" s="23"/>
      <c r="F10" s="23"/>
      <c r="G10" s="23"/>
      <c r="H10" s="23">
        <v>1</v>
      </c>
      <c r="I10" s="23">
        <v>15</v>
      </c>
      <c r="J10" s="23"/>
      <c r="K10" s="23"/>
      <c r="L10" s="23">
        <v>1</v>
      </c>
      <c r="M10" s="23"/>
      <c r="N10" s="23"/>
      <c r="O10" s="23"/>
      <c r="P10" s="23"/>
      <c r="Q10" s="43" t="s">
        <v>391</v>
      </c>
      <c r="R10" s="23"/>
      <c r="S10" s="23">
        <f t="shared" si="1"/>
        <v>75</v>
      </c>
    </row>
    <row r="11" spans="1:19" s="15" customFormat="1" ht="45">
      <c r="A11" s="43" t="s">
        <v>393</v>
      </c>
      <c r="B11" s="51" t="s">
        <v>394</v>
      </c>
      <c r="C11" s="41">
        <f t="shared" si="0"/>
        <v>3</v>
      </c>
      <c r="D11" s="23">
        <v>3</v>
      </c>
      <c r="E11" s="23"/>
      <c r="F11" s="23"/>
      <c r="G11" s="23"/>
      <c r="H11" s="23"/>
      <c r="I11" s="23"/>
      <c r="J11" s="23"/>
      <c r="K11" s="23"/>
      <c r="L11" s="23"/>
      <c r="M11" s="23"/>
      <c r="N11" s="23"/>
      <c r="O11" s="23"/>
      <c r="P11" s="23"/>
      <c r="Q11" s="43" t="s">
        <v>393</v>
      </c>
      <c r="R11" s="23"/>
      <c r="S11" s="23">
        <f t="shared" si="1"/>
        <v>100</v>
      </c>
    </row>
    <row r="12" spans="1:19" s="15" customFormat="1" ht="45">
      <c r="A12" s="43" t="s">
        <v>395</v>
      </c>
      <c r="B12" s="51" t="s">
        <v>396</v>
      </c>
      <c r="C12" s="41">
        <f t="shared" si="0"/>
        <v>18</v>
      </c>
      <c r="D12" s="23">
        <v>8</v>
      </c>
      <c r="E12" s="23"/>
      <c r="F12" s="23"/>
      <c r="G12" s="23"/>
      <c r="H12" s="23"/>
      <c r="I12" s="23">
        <v>9</v>
      </c>
      <c r="J12" s="23"/>
      <c r="K12" s="23"/>
      <c r="L12" s="23"/>
      <c r="M12" s="23">
        <v>1</v>
      </c>
      <c r="N12" s="23"/>
      <c r="O12" s="23"/>
      <c r="P12" s="23"/>
      <c r="Q12" s="43" t="s">
        <v>395</v>
      </c>
      <c r="R12" s="23"/>
      <c r="S12" s="23">
        <f t="shared" si="1"/>
        <v>50</v>
      </c>
    </row>
    <row r="13" spans="1:19" s="15" customFormat="1" ht="60">
      <c r="A13" s="43" t="s">
        <v>397</v>
      </c>
      <c r="B13" s="51" t="s">
        <v>398</v>
      </c>
      <c r="C13" s="41">
        <f t="shared" si="0"/>
        <v>50</v>
      </c>
      <c r="D13" s="23">
        <v>46</v>
      </c>
      <c r="E13" s="23"/>
      <c r="F13" s="23"/>
      <c r="G13" s="23"/>
      <c r="H13" s="23"/>
      <c r="I13" s="23"/>
      <c r="J13" s="23"/>
      <c r="K13" s="23"/>
      <c r="L13" s="23"/>
      <c r="M13" s="23"/>
      <c r="N13" s="23">
        <v>4</v>
      </c>
      <c r="O13" s="23"/>
      <c r="P13" s="23"/>
      <c r="Q13" s="43" t="s">
        <v>397</v>
      </c>
      <c r="R13" s="23"/>
      <c r="S13" s="23">
        <f t="shared" si="1"/>
        <v>92</v>
      </c>
    </row>
    <row r="14" spans="1:19" s="15" customFormat="1" ht="45">
      <c r="A14" s="43" t="s">
        <v>399</v>
      </c>
      <c r="B14" s="51" t="s">
        <v>400</v>
      </c>
      <c r="C14" s="41">
        <f t="shared" si="0"/>
        <v>89</v>
      </c>
      <c r="D14" s="23">
        <v>89</v>
      </c>
      <c r="E14" s="23"/>
      <c r="F14" s="23"/>
      <c r="G14" s="23"/>
      <c r="H14" s="23"/>
      <c r="I14" s="23"/>
      <c r="J14" s="23"/>
      <c r="K14" s="23"/>
      <c r="L14" s="23"/>
      <c r="M14" s="23"/>
      <c r="N14" s="23"/>
      <c r="O14" s="23"/>
      <c r="P14" s="23"/>
      <c r="Q14" s="43" t="s">
        <v>399</v>
      </c>
      <c r="R14" s="23"/>
      <c r="S14" s="23">
        <f t="shared" si="1"/>
        <v>100</v>
      </c>
    </row>
    <row r="15" spans="1:19" s="15" customFormat="1" ht="60">
      <c r="A15" s="43" t="s">
        <v>401</v>
      </c>
      <c r="B15" s="51" t="s">
        <v>402</v>
      </c>
      <c r="C15" s="41">
        <f t="shared" si="0"/>
        <v>3</v>
      </c>
      <c r="D15" s="23">
        <v>3</v>
      </c>
      <c r="E15" s="23"/>
      <c r="F15" s="23"/>
      <c r="G15" s="23"/>
      <c r="H15" s="23"/>
      <c r="I15" s="23"/>
      <c r="J15" s="23"/>
      <c r="K15" s="23"/>
      <c r="L15" s="23"/>
      <c r="M15" s="23"/>
      <c r="N15" s="23"/>
      <c r="O15" s="23"/>
      <c r="P15" s="23"/>
      <c r="Q15" s="43" t="s">
        <v>401</v>
      </c>
      <c r="R15" s="23"/>
      <c r="S15" s="23">
        <f t="shared" si="1"/>
        <v>100</v>
      </c>
    </row>
    <row r="16" spans="1:19" s="15" customFormat="1" ht="30">
      <c r="A16" s="43" t="s">
        <v>403</v>
      </c>
      <c r="B16" s="51" t="s">
        <v>404</v>
      </c>
      <c r="C16" s="41">
        <f t="shared" si="0"/>
        <v>2</v>
      </c>
      <c r="D16" s="23"/>
      <c r="E16" s="23"/>
      <c r="F16" s="23"/>
      <c r="G16" s="23"/>
      <c r="H16" s="23"/>
      <c r="I16" s="23"/>
      <c r="J16" s="23"/>
      <c r="K16" s="23"/>
      <c r="L16" s="23"/>
      <c r="M16" s="23"/>
      <c r="N16" s="23"/>
      <c r="O16" s="23">
        <v>1</v>
      </c>
      <c r="P16" s="23">
        <v>1</v>
      </c>
      <c r="Q16" s="43" t="s">
        <v>403</v>
      </c>
      <c r="R16" s="23"/>
      <c r="S16" s="23">
        <f t="shared" si="1"/>
        <v>50</v>
      </c>
    </row>
    <row r="17" spans="1:19" s="15" customFormat="1" ht="30">
      <c r="A17" s="43" t="s">
        <v>405</v>
      </c>
      <c r="B17" s="51" t="s">
        <v>406</v>
      </c>
      <c r="C17" s="41">
        <f t="shared" si="0"/>
        <v>3</v>
      </c>
      <c r="D17" s="23"/>
      <c r="E17" s="23"/>
      <c r="F17" s="23">
        <v>3</v>
      </c>
      <c r="G17" s="23"/>
      <c r="H17" s="23"/>
      <c r="I17" s="23"/>
      <c r="J17" s="23"/>
      <c r="K17" s="23"/>
      <c r="L17" s="23"/>
      <c r="M17" s="23"/>
      <c r="N17" s="23"/>
      <c r="O17" s="23"/>
      <c r="P17" s="23"/>
      <c r="Q17" s="43" t="s">
        <v>405</v>
      </c>
      <c r="R17" s="23"/>
      <c r="S17" s="23">
        <f t="shared" si="1"/>
        <v>100</v>
      </c>
    </row>
    <row r="18" spans="1:19">
      <c r="A18" s="43" t="s">
        <v>407</v>
      </c>
      <c r="B18" s="52" t="s">
        <v>14</v>
      </c>
      <c r="C18" s="41">
        <f t="shared" si="0"/>
        <v>239</v>
      </c>
      <c r="D18" s="45">
        <f t="shared" ref="D18:P18" si="2">SUM(D2:D17)</f>
        <v>156</v>
      </c>
      <c r="E18" s="45">
        <f t="shared" si="2"/>
        <v>25</v>
      </c>
      <c r="F18" s="45">
        <f t="shared" si="2"/>
        <v>13</v>
      </c>
      <c r="G18" s="45">
        <f t="shared" si="2"/>
        <v>1</v>
      </c>
      <c r="H18" s="45">
        <f t="shared" si="2"/>
        <v>3</v>
      </c>
      <c r="I18" s="45">
        <f t="shared" si="2"/>
        <v>25</v>
      </c>
      <c r="J18" s="45">
        <f t="shared" si="2"/>
        <v>2</v>
      </c>
      <c r="K18" s="45">
        <f t="shared" si="2"/>
        <v>6</v>
      </c>
      <c r="L18" s="45">
        <f t="shared" si="2"/>
        <v>1</v>
      </c>
      <c r="M18" s="45">
        <f t="shared" si="2"/>
        <v>1</v>
      </c>
      <c r="N18" s="45">
        <f t="shared" si="2"/>
        <v>4</v>
      </c>
      <c r="O18" s="45">
        <f t="shared" si="2"/>
        <v>1</v>
      </c>
      <c r="P18" s="45">
        <f t="shared" si="2"/>
        <v>1</v>
      </c>
      <c r="Q18" s="43" t="s">
        <v>407</v>
      </c>
      <c r="R18" s="23"/>
      <c r="S18" s="23"/>
    </row>
  </sheetData>
  <sheetProtection selectLockedCells="1" selectUnlockedCells="1"/>
  <conditionalFormatting sqref="D2:P17">
    <cfRule type="expression" dxfId="16" priority="1" stopIfTrue="1">
      <formula>D2=MAX($D2:$P2)</formula>
    </cfRule>
  </conditionalFormatting>
  <pageMargins left="0.70000000000000007" right="0.70000000000000007" top="0.75" bottom="0.75" header="0.51181102362204722" footer="0.51181102362204722"/>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A1:O11"/>
  <sheetViews>
    <sheetView topLeftCell="K1" workbookViewId="0">
      <pane ySplit="1875" activePane="bottomLeft"/>
      <selection activeCell="K1" sqref="K1"/>
      <selection pane="bottomLeft" activeCell="P1" sqref="P1"/>
    </sheetView>
  </sheetViews>
  <sheetFormatPr defaultRowHeight="15"/>
  <cols>
    <col min="1" max="1" width="5.875" style="15" customWidth="1"/>
    <col min="2" max="2" width="14.875" style="14" customWidth="1"/>
    <col min="3" max="4" width="9" style="15"/>
    <col min="5" max="6" width="10.5" style="15" customWidth="1"/>
    <col min="7" max="8" width="9" style="15"/>
    <col min="9" max="9" width="9.25" style="15" customWidth="1"/>
    <col min="10" max="10" width="11.375" style="15" customWidth="1"/>
    <col min="11" max="11" width="9" style="15"/>
    <col min="12" max="12" width="21" style="15" customWidth="1"/>
    <col min="13" max="13" width="6.5" style="15" customWidth="1"/>
    <col min="14" max="14" width="4.375" style="15" customWidth="1"/>
    <col min="15" max="15" width="14.25" style="15" customWidth="1"/>
    <col min="16" max="16384" width="9" style="15"/>
  </cols>
  <sheetData>
    <row r="1" spans="1:15" s="26" customFormat="1" ht="75">
      <c r="A1" s="53" t="s">
        <v>12</v>
      </c>
      <c r="B1" s="54" t="s">
        <v>13</v>
      </c>
      <c r="C1" s="53" t="s">
        <v>14</v>
      </c>
      <c r="D1" s="53" t="s">
        <v>408</v>
      </c>
      <c r="E1" s="53" t="s">
        <v>409</v>
      </c>
      <c r="F1" s="53" t="s">
        <v>410</v>
      </c>
      <c r="G1" s="53" t="s">
        <v>411</v>
      </c>
      <c r="H1" s="53" t="s">
        <v>412</v>
      </c>
      <c r="I1" s="53" t="s">
        <v>413</v>
      </c>
      <c r="J1" s="53" t="s">
        <v>414</v>
      </c>
      <c r="K1" s="53" t="s">
        <v>415</v>
      </c>
      <c r="L1" s="53" t="s">
        <v>416</v>
      </c>
      <c r="M1" s="53" t="s">
        <v>12</v>
      </c>
      <c r="O1" s="18" t="s">
        <v>51</v>
      </c>
    </row>
    <row r="2" spans="1:15" ht="75">
      <c r="A2" s="55" t="s">
        <v>417</v>
      </c>
      <c r="B2" s="56" t="s">
        <v>418</v>
      </c>
      <c r="C2" s="55">
        <f t="shared" ref="C2:C11" si="0">SUM(D2:L2)</f>
        <v>2</v>
      </c>
      <c r="D2" s="57"/>
      <c r="E2" s="57"/>
      <c r="F2" s="57"/>
      <c r="G2" s="57"/>
      <c r="H2" s="57"/>
      <c r="I2" s="57">
        <v>2</v>
      </c>
      <c r="J2" s="57"/>
      <c r="K2" s="57"/>
      <c r="L2" s="57"/>
      <c r="M2" s="55" t="s">
        <v>417</v>
      </c>
      <c r="O2" s="22">
        <f t="shared" ref="O2:O10" si="1">ROUND((MAX(D2:L2)/C2)*100,2)</f>
        <v>100</v>
      </c>
    </row>
    <row r="3" spans="1:15" ht="45">
      <c r="A3" s="55" t="s">
        <v>419</v>
      </c>
      <c r="B3" s="56" t="s">
        <v>420</v>
      </c>
      <c r="C3" s="55">
        <f t="shared" si="0"/>
        <v>2</v>
      </c>
      <c r="D3" s="57">
        <v>2</v>
      </c>
      <c r="E3" s="57"/>
      <c r="F3" s="57"/>
      <c r="G3" s="57"/>
      <c r="H3" s="57"/>
      <c r="I3" s="57"/>
      <c r="J3" s="57"/>
      <c r="K3" s="57"/>
      <c r="L3" s="57"/>
      <c r="M3" s="55" t="s">
        <v>419</v>
      </c>
      <c r="O3" s="22">
        <f t="shared" si="1"/>
        <v>100</v>
      </c>
    </row>
    <row r="4" spans="1:15">
      <c r="A4" s="55" t="s">
        <v>421</v>
      </c>
      <c r="B4" s="56" t="s">
        <v>422</v>
      </c>
      <c r="C4" s="55">
        <f t="shared" si="0"/>
        <v>2</v>
      </c>
      <c r="D4" s="57"/>
      <c r="E4" s="57"/>
      <c r="F4" s="57"/>
      <c r="G4" s="57"/>
      <c r="H4" s="57"/>
      <c r="I4" s="57"/>
      <c r="J4" s="57"/>
      <c r="K4" s="57"/>
      <c r="L4" s="57">
        <v>2</v>
      </c>
      <c r="M4" s="55" t="s">
        <v>421</v>
      </c>
      <c r="O4" s="22">
        <f t="shared" si="1"/>
        <v>100</v>
      </c>
    </row>
    <row r="5" spans="1:15" ht="45">
      <c r="A5" s="55" t="s">
        <v>423</v>
      </c>
      <c r="B5" s="56" t="s">
        <v>424</v>
      </c>
      <c r="C5" s="55">
        <f t="shared" si="0"/>
        <v>2</v>
      </c>
      <c r="D5" s="57"/>
      <c r="E5" s="57">
        <v>2</v>
      </c>
      <c r="F5" s="57"/>
      <c r="G5" s="57"/>
      <c r="H5" s="57"/>
      <c r="I5" s="57"/>
      <c r="J5" s="57"/>
      <c r="K5" s="57"/>
      <c r="L5" s="57"/>
      <c r="M5" s="55" t="s">
        <v>423</v>
      </c>
      <c r="O5" s="22">
        <f t="shared" si="1"/>
        <v>100</v>
      </c>
    </row>
    <row r="6" spans="1:15" ht="30">
      <c r="A6" s="55" t="s">
        <v>425</v>
      </c>
      <c r="B6" s="56" t="s">
        <v>426</v>
      </c>
      <c r="C6" s="55">
        <f t="shared" si="0"/>
        <v>9</v>
      </c>
      <c r="D6" s="57"/>
      <c r="E6" s="57">
        <v>9</v>
      </c>
      <c r="F6" s="57"/>
      <c r="G6" s="57"/>
      <c r="H6" s="57"/>
      <c r="I6" s="57"/>
      <c r="J6" s="57"/>
      <c r="K6" s="57"/>
      <c r="L6" s="57"/>
      <c r="M6" s="55" t="s">
        <v>425</v>
      </c>
      <c r="O6" s="22">
        <f t="shared" si="1"/>
        <v>100</v>
      </c>
    </row>
    <row r="7" spans="1:15" ht="30">
      <c r="A7" s="55" t="s">
        <v>427</v>
      </c>
      <c r="B7" s="56" t="s">
        <v>428</v>
      </c>
      <c r="C7" s="55">
        <f t="shared" si="0"/>
        <v>2</v>
      </c>
      <c r="D7" s="57"/>
      <c r="E7" s="57"/>
      <c r="F7" s="57"/>
      <c r="G7" s="57"/>
      <c r="H7" s="57">
        <v>1</v>
      </c>
      <c r="I7" s="57"/>
      <c r="J7" s="57"/>
      <c r="K7" s="57">
        <v>1</v>
      </c>
      <c r="L7" s="57"/>
      <c r="M7" s="55" t="s">
        <v>427</v>
      </c>
      <c r="O7" s="22">
        <f t="shared" si="1"/>
        <v>50</v>
      </c>
    </row>
    <row r="8" spans="1:15" ht="30">
      <c r="A8" s="55" t="s">
        <v>429</v>
      </c>
      <c r="B8" s="56" t="s">
        <v>430</v>
      </c>
      <c r="C8" s="55">
        <f t="shared" si="0"/>
        <v>2</v>
      </c>
      <c r="D8" s="57"/>
      <c r="E8" s="57"/>
      <c r="F8" s="57"/>
      <c r="G8" s="57"/>
      <c r="H8" s="57"/>
      <c r="I8" s="57"/>
      <c r="J8" s="57">
        <v>2</v>
      </c>
      <c r="K8" s="57"/>
      <c r="L8" s="57"/>
      <c r="M8" s="55" t="s">
        <v>429</v>
      </c>
      <c r="O8" s="22">
        <f t="shared" si="1"/>
        <v>100</v>
      </c>
    </row>
    <row r="9" spans="1:15" ht="60">
      <c r="A9" s="55" t="s">
        <v>431</v>
      </c>
      <c r="B9" s="56" t="s">
        <v>432</v>
      </c>
      <c r="C9" s="55">
        <f t="shared" si="0"/>
        <v>5</v>
      </c>
      <c r="D9" s="57"/>
      <c r="E9" s="57"/>
      <c r="F9" s="57"/>
      <c r="G9" s="57">
        <v>5</v>
      </c>
      <c r="H9" s="57"/>
      <c r="I9" s="57"/>
      <c r="J9" s="57"/>
      <c r="K9" s="57"/>
      <c r="L9" s="57"/>
      <c r="M9" s="55" t="s">
        <v>431</v>
      </c>
      <c r="O9" s="22">
        <f t="shared" si="1"/>
        <v>100</v>
      </c>
    </row>
    <row r="10" spans="1:15" ht="45">
      <c r="A10" s="55" t="s">
        <v>433</v>
      </c>
      <c r="B10" s="56" t="s">
        <v>434</v>
      </c>
      <c r="C10" s="55">
        <f t="shared" si="0"/>
        <v>2</v>
      </c>
      <c r="D10" s="57"/>
      <c r="E10" s="57"/>
      <c r="F10" s="57">
        <v>2</v>
      </c>
      <c r="G10" s="57"/>
      <c r="H10" s="57"/>
      <c r="I10" s="57"/>
      <c r="J10" s="57"/>
      <c r="K10" s="57"/>
      <c r="L10" s="57"/>
      <c r="M10" s="55" t="s">
        <v>433</v>
      </c>
      <c r="O10" s="22">
        <f t="shared" si="1"/>
        <v>100</v>
      </c>
    </row>
    <row r="11" spans="1:15">
      <c r="A11" s="55" t="s">
        <v>435</v>
      </c>
      <c r="B11" s="56" t="s">
        <v>14</v>
      </c>
      <c r="C11" s="55">
        <f t="shared" si="0"/>
        <v>28</v>
      </c>
      <c r="D11" s="55">
        <f t="shared" ref="D11:L11" si="2">SUM(D2:D10)</f>
        <v>2</v>
      </c>
      <c r="E11" s="55">
        <f t="shared" si="2"/>
        <v>11</v>
      </c>
      <c r="F11" s="55">
        <f t="shared" si="2"/>
        <v>2</v>
      </c>
      <c r="G11" s="55">
        <f t="shared" si="2"/>
        <v>5</v>
      </c>
      <c r="H11" s="55">
        <f t="shared" si="2"/>
        <v>1</v>
      </c>
      <c r="I11" s="55">
        <f t="shared" si="2"/>
        <v>2</v>
      </c>
      <c r="J11" s="55">
        <f t="shared" si="2"/>
        <v>2</v>
      </c>
      <c r="K11" s="55">
        <f t="shared" si="2"/>
        <v>1</v>
      </c>
      <c r="L11" s="55">
        <f t="shared" si="2"/>
        <v>2</v>
      </c>
      <c r="M11" s="55" t="s">
        <v>435</v>
      </c>
    </row>
  </sheetData>
  <sheetProtection selectLockedCells="1" selectUnlockedCells="1"/>
  <conditionalFormatting sqref="D2:L10">
    <cfRule type="expression" dxfId="15" priority="1" stopIfTrue="1">
      <formula>D2=MAX($D2:$L2)</formula>
    </cfRule>
  </conditionalFormatting>
  <pageMargins left="0.70000000000000007" right="0.70000000000000007" top="0.75" bottom="0.75" header="0.51181102362204722" footer="0.51181102362204722"/>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829</TotalTime>
  <Application>Microsoft Excel</Application>
  <DocSecurity>0</DocSecurity>
  <ScaleCrop>false</ScaleCrop>
  <HeadingPairs>
    <vt:vector size="4" baseType="variant">
      <vt:variant>
        <vt:lpstr>Worksheets</vt:lpstr>
      </vt:variant>
      <vt:variant>
        <vt:i4>27</vt:i4>
      </vt:variant>
      <vt:variant>
        <vt:lpstr>Named Ranges</vt:lpstr>
      </vt:variant>
      <vt:variant>
        <vt:i4>4</vt:i4>
      </vt:variant>
    </vt:vector>
  </HeadingPairs>
  <TitlesOfParts>
    <vt:vector size="31" baseType="lpstr">
      <vt:lpstr>Legends</vt:lpstr>
      <vt:lpstr>A</vt:lpstr>
      <vt:lpstr>B</vt:lpstr>
      <vt:lpstr>C</vt:lpstr>
      <vt:lpstr>D</vt:lpstr>
      <vt:lpstr>E</vt:lpstr>
      <vt:lpstr>F</vt:lpstr>
      <vt:lpstr>G</vt:lpstr>
      <vt:lpstr>H</vt:lpstr>
      <vt:lpstr>I</vt:lpstr>
      <vt:lpstr>J</vt:lpstr>
      <vt:lpstr>K</vt:lpstr>
      <vt:lpstr>L</vt:lpstr>
      <vt:lpstr>M</vt:lpstr>
      <vt:lpstr>N</vt:lpstr>
      <vt:lpstr>P</vt:lpstr>
      <vt:lpstr>R</vt:lpstr>
      <vt:lpstr>S</vt:lpstr>
      <vt:lpstr>T</vt:lpstr>
      <vt:lpstr>U</vt:lpstr>
      <vt:lpstr>V</vt:lpstr>
      <vt:lpstr>W</vt:lpstr>
      <vt:lpstr>Y</vt:lpstr>
      <vt:lpstr>Z</vt:lpstr>
      <vt:lpstr> Data for Table 1</vt:lpstr>
      <vt:lpstr>5 or more categories per sponso</vt:lpstr>
      <vt:lpstr>Fraction of sponsors in 9 categ</vt:lpstr>
      <vt:lpstr>A!_xlnm__FilterDatabase</vt:lpstr>
      <vt:lpstr>B!_xlnm__FilterDatabase</vt:lpstr>
      <vt:lpstr>'C'!_xlnm__FilterDatabase</vt:lpstr>
      <vt:lpstr>G!_xlnm__FilterDatabase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jaishree</dc:creator>
  <cp:lastModifiedBy>VIJAY</cp:lastModifiedBy>
  <cp:revision>296</cp:revision>
  <cp:lastPrinted>1601-01-01T00:00:00Z</cp:lastPrinted>
  <dcterms:created xsi:type="dcterms:W3CDTF">2021-12-28T03:04:56Z</dcterms:created>
  <dcterms:modified xsi:type="dcterms:W3CDTF">2023-11-15T08:58:44Z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